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A1B" lockStructure="1" lockWindows="1"/>
  <bookViews>
    <workbookView xWindow="-15" yWindow="-15" windowWidth="15090" windowHeight="12840"/>
  </bookViews>
  <sheets>
    <sheet name="2020" sheetId="5" r:id="rId1"/>
    <sheet name="INSTRUCTIONS" sheetId="6" r:id="rId2"/>
    <sheet name="2013" sheetId="1" r:id="rId3"/>
    <sheet name="Sheet2" sheetId="2" r:id="rId4"/>
    <sheet name="Sheet3" sheetId="3" r:id="rId5"/>
  </sheets>
  <definedNames>
    <definedName name="_xlnm.Print_Area" localSheetId="0">'2020'!$A$1:$L$137</definedName>
    <definedName name="_xlnm.Print_Area" localSheetId="1">INSTRUCTIONS!$A$1:$L$107</definedName>
  </definedNames>
  <calcPr calcId="145621"/>
</workbook>
</file>

<file path=xl/calcChain.xml><?xml version="1.0" encoding="utf-8"?>
<calcChain xmlns="http://schemas.openxmlformats.org/spreadsheetml/2006/main">
  <c r="K74" i="5" l="1"/>
  <c r="K75" i="5"/>
  <c r="K9" i="5"/>
  <c r="K79" i="5"/>
  <c r="K80" i="5"/>
  <c r="K76" i="5"/>
  <c r="K77" i="5"/>
  <c r="K78" i="5"/>
  <c r="K72" i="5"/>
  <c r="K73" i="5"/>
  <c r="K71" i="5"/>
  <c r="K68" i="5"/>
  <c r="K69" i="5"/>
  <c r="K70" i="5"/>
  <c r="K81" i="5"/>
  <c r="K67" i="5"/>
  <c r="K66" i="5"/>
  <c r="K65" i="5"/>
  <c r="K64" i="5"/>
  <c r="K63" i="5"/>
  <c r="K102" i="5"/>
  <c r="K101" i="5"/>
  <c r="K103" i="5"/>
  <c r="K100" i="5"/>
  <c r="K99" i="5"/>
  <c r="K98" i="5"/>
  <c r="K97" i="5"/>
  <c r="K96" i="5"/>
  <c r="K95" i="5"/>
  <c r="K94" i="5"/>
  <c r="K92" i="5"/>
  <c r="K91" i="5"/>
  <c r="K90" i="5"/>
  <c r="K89" i="5"/>
  <c r="K88" i="5"/>
  <c r="K87" i="5"/>
  <c r="K86" i="5"/>
  <c r="K85" i="5"/>
  <c r="K84" i="5"/>
  <c r="K83" i="5"/>
  <c r="K82" i="5"/>
  <c r="K51" i="5"/>
  <c r="K50" i="5"/>
  <c r="K49" i="5"/>
  <c r="K48" i="5"/>
  <c r="K47"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28" i="1"/>
  <c r="K67" i="1"/>
  <c r="K103" i="1"/>
  <c r="K105" i="1"/>
  <c r="K107" i="1"/>
  <c r="K68" i="1"/>
  <c r="K69" i="1"/>
  <c r="K70" i="1"/>
  <c r="K71" i="1"/>
  <c r="K72" i="1"/>
  <c r="K73" i="1"/>
  <c r="K75" i="1"/>
  <c r="K76" i="1"/>
  <c r="K77" i="1"/>
  <c r="K78" i="1"/>
  <c r="K79" i="1"/>
  <c r="K80" i="1"/>
  <c r="K81" i="1"/>
  <c r="K82" i="1"/>
  <c r="K83" i="1"/>
  <c r="K85" i="1"/>
  <c r="K87" i="1"/>
  <c r="K89" i="1"/>
  <c r="K90" i="1"/>
  <c r="K91" i="1"/>
  <c r="K93" i="1"/>
  <c r="K95" i="1"/>
  <c r="K96" i="1"/>
  <c r="K97" i="1"/>
  <c r="K99" i="1"/>
  <c r="K101" i="1"/>
  <c r="K9" i="1"/>
  <c r="K62" i="1"/>
  <c r="K104" i="1"/>
  <c r="K10" i="1"/>
  <c r="K11" i="1"/>
  <c r="K12" i="1"/>
  <c r="K13" i="1"/>
  <c r="K14" i="1"/>
  <c r="K15" i="1"/>
  <c r="K17" i="1"/>
  <c r="K18" i="1"/>
  <c r="K19" i="1"/>
  <c r="K20" i="1"/>
  <c r="K22" i="1"/>
  <c r="K23" i="1"/>
  <c r="K24" i="1"/>
  <c r="K25" i="1"/>
  <c r="K26" i="1"/>
  <c r="K29" i="1"/>
  <c r="K30" i="1"/>
  <c r="K31" i="1"/>
  <c r="K32" i="1"/>
  <c r="K33" i="1"/>
  <c r="K34" i="1"/>
  <c r="K35" i="1"/>
  <c r="K36" i="1"/>
  <c r="K37" i="1"/>
  <c r="K38" i="1"/>
  <c r="K39" i="1"/>
  <c r="K40" i="1"/>
  <c r="K41" i="1"/>
  <c r="K42" i="1"/>
  <c r="K43" i="1"/>
  <c r="K44" i="1"/>
  <c r="K45" i="1"/>
  <c r="K46" i="1"/>
  <c r="K47" i="1"/>
  <c r="K49" i="1"/>
  <c r="K51" i="1"/>
  <c r="K52" i="1"/>
  <c r="K53" i="1"/>
  <c r="K54" i="1"/>
  <c r="K55" i="1"/>
  <c r="K56" i="1"/>
  <c r="K109" i="1"/>
  <c r="K111" i="1"/>
  <c r="K113" i="1"/>
  <c r="K115" i="1"/>
  <c r="K110" i="1"/>
  <c r="K57" i="5" l="1"/>
  <c r="K109" i="5" s="1"/>
  <c r="K105" i="5"/>
  <c r="K110" i="5" s="1"/>
  <c r="K111" i="5" l="1"/>
  <c r="K112" i="5" s="1"/>
  <c r="K113" i="5" s="1"/>
  <c r="K115" i="5" l="1"/>
  <c r="K117" i="5" s="1"/>
  <c r="K119" i="5" s="1"/>
  <c r="K114" i="5"/>
</calcChain>
</file>

<file path=xl/sharedStrings.xml><?xml version="1.0" encoding="utf-8"?>
<sst xmlns="http://schemas.openxmlformats.org/spreadsheetml/2006/main" count="926" uniqueCount="212">
  <si>
    <t>Clearing and grubbing (201)</t>
  </si>
  <si>
    <t>Roadway common excavation (203)</t>
  </si>
  <si>
    <t>Roadway rock excavation (203)</t>
  </si>
  <si>
    <t>Common structure excavation (206)</t>
  </si>
  <si>
    <t>Rock structure excavation (206)</t>
  </si>
  <si>
    <t xml:space="preserve">LF @ </t>
  </si>
  <si>
    <t>=</t>
  </si>
  <si>
    <t>CY@</t>
  </si>
  <si>
    <t>Drainage swales (grass lined) (206)</t>
  </si>
  <si>
    <t>Drainage swales (rock lined) (206)</t>
  </si>
  <si>
    <t>Sand - 12" thick (304)</t>
  </si>
  <si>
    <t>Gravel - 12" thick (304)</t>
  </si>
  <si>
    <t>Crushed Gravel - 9" thick (304)</t>
  </si>
  <si>
    <t>Crushed Gravel - 6" thick (304)</t>
  </si>
  <si>
    <t>ITEM (NHDOT SPEC. CHAPTER)</t>
  </si>
  <si>
    <t>QTY</t>
  </si>
  <si>
    <t>UNIT</t>
  </si>
  <si>
    <t>UNIT COST</t>
  </si>
  <si>
    <t>TOTAL COST</t>
  </si>
  <si>
    <t>Hot Bit. Pave - 1" Wearing Course, 3/8 nominal (403)</t>
  </si>
  <si>
    <r>
      <t xml:space="preserve">Hot Bit. Pave - 2" Binder, </t>
    </r>
    <r>
      <rPr>
        <sz val="8"/>
        <rFont val="Arial"/>
        <family val="2"/>
      </rPr>
      <t>¾"</t>
    </r>
    <r>
      <rPr>
        <sz val="8"/>
        <rFont val="Arial"/>
        <family val="2"/>
      </rPr>
      <t xml:space="preserve"> nominal (403)</t>
    </r>
  </si>
  <si>
    <r>
      <t xml:space="preserve">Hot Bit. Pave - 2 </t>
    </r>
    <r>
      <rPr>
        <sz val="8"/>
        <rFont val="Arial"/>
        <family val="2"/>
      </rPr>
      <t>½</t>
    </r>
    <r>
      <rPr>
        <sz val="8"/>
        <rFont val="Arial"/>
        <family val="2"/>
      </rPr>
      <t>" Binder, ¾" nominal (403)</t>
    </r>
  </si>
  <si>
    <r>
      <t xml:space="preserve">Hot Bit. Pave - 1 </t>
    </r>
    <r>
      <rPr>
        <sz val="8"/>
        <rFont val="Arial"/>
        <family val="2"/>
      </rPr>
      <t>½</t>
    </r>
    <r>
      <rPr>
        <sz val="8"/>
        <rFont val="Arial"/>
        <family val="2"/>
      </rPr>
      <t xml:space="preserve">" Wearing Course, </t>
    </r>
    <r>
      <rPr>
        <sz val="8"/>
        <rFont val="Arial"/>
        <family val="2"/>
      </rPr>
      <t>½</t>
    </r>
    <r>
      <rPr>
        <sz val="8"/>
        <rFont val="Arial"/>
        <family val="2"/>
      </rPr>
      <t xml:space="preserve"> nominal (403)</t>
    </r>
  </si>
  <si>
    <t>Hot Bit. Pave Driveway Aprons 12' W x 2" thick (403)</t>
  </si>
  <si>
    <t>EA@</t>
  </si>
  <si>
    <t>Polyliner for catch basins (604)</t>
  </si>
  <si>
    <t>VF@</t>
  </si>
  <si>
    <t>Headwall, 12" - 18" Pipe (604)</t>
  </si>
  <si>
    <t>Headwall, 24" - 30" Pipe (604)</t>
  </si>
  <si>
    <t>Underdrain flushing basin (605)</t>
  </si>
  <si>
    <t>6" PVC aggregate underdrain (605)</t>
  </si>
  <si>
    <t>Drain manhole, 5' Diameter (604)</t>
  </si>
  <si>
    <t>Drain manhole, 4' Diameter (604)</t>
  </si>
  <si>
    <t>Catch basin, 5' Diameter (604)</t>
  </si>
  <si>
    <t>Catch basin, 4' Diameter (604)</t>
  </si>
  <si>
    <t>Storm drain pipe, HDPE, 30" Dia. (603)</t>
  </si>
  <si>
    <t>Storm drain pipe, HDPE, 12" Dia. (603)</t>
  </si>
  <si>
    <t>Storm drain pipe, HDPE, 15" Dia. (603)</t>
  </si>
  <si>
    <t>Storm drain pipe, HDPE, 18" Dia. (603)</t>
  </si>
  <si>
    <t>Storm drain pipe, HDPE, 24" Dia. (603)</t>
  </si>
  <si>
    <t>Storm drain pipe, concrete, 12" Dia. (603)</t>
  </si>
  <si>
    <t>Storm drain pipe, concrete, 15" Dia. (603)</t>
  </si>
  <si>
    <t>Storm drain pipe, concrete, 18" Dia. (603)</t>
  </si>
  <si>
    <t>Storm drain pipe, concrete, 24" Dia. (603)</t>
  </si>
  <si>
    <t>Storm drain pipe, concrete, 30" Dia. (603)</t>
  </si>
  <si>
    <t>Retention/detention Basin</t>
  </si>
  <si>
    <t>Sanitary sewer:</t>
  </si>
  <si>
    <t>8" PVC SDR 35 Main</t>
  </si>
  <si>
    <t>10" PVC SDR Main</t>
  </si>
  <si>
    <t>6" House Service incl. cleanout</t>
  </si>
  <si>
    <t>Sewer manhole, 4' Dia.</t>
  </si>
  <si>
    <t>Tie new sewer to existing SMH</t>
  </si>
  <si>
    <t>Water:</t>
  </si>
  <si>
    <t>Tapping main</t>
  </si>
  <si>
    <t>____" Main</t>
  </si>
  <si>
    <t>____" Valve</t>
  </si>
  <si>
    <t>Hydrant incl. lateral and valve</t>
  </si>
  <si>
    <t>____" Service incl. tap and curbstop</t>
  </si>
  <si>
    <t>Test and chlorinate</t>
  </si>
  <si>
    <t>Beam guardrail (606)</t>
  </si>
  <si>
    <t>BGR terminal unit (606)</t>
  </si>
  <si>
    <t>Traffic signals</t>
  </si>
  <si>
    <t>Street light</t>
  </si>
  <si>
    <t>Sidewalk, incl. 12" cr. gravel base (608)</t>
  </si>
  <si>
    <t>2" bit. - 5' wide</t>
  </si>
  <si>
    <t>6" conc. - 5' wide</t>
  </si>
  <si>
    <t>Fabric for slope or channel stabalization</t>
  </si>
  <si>
    <t>Loam and turf establishment</t>
  </si>
  <si>
    <t>Silt fence</t>
  </si>
  <si>
    <t>Silt fence removal</t>
  </si>
  <si>
    <t>Granite bounds</t>
  </si>
  <si>
    <t>As-built drawings</t>
  </si>
  <si>
    <t>LS@</t>
  </si>
  <si>
    <t>SY@</t>
  </si>
  <si>
    <t>Cape cod berm, Miller CFD#1144 (609)</t>
  </si>
  <si>
    <t>Straight granite curb (609)</t>
  </si>
  <si>
    <t>Page 1 Subtotal</t>
  </si>
  <si>
    <t>Page 2 Subtotal</t>
  </si>
  <si>
    <t xml:space="preserve"> Subtotal A</t>
  </si>
  <si>
    <t>Contingencies (15% of Subtotal A)</t>
  </si>
  <si>
    <t>Subtotal B</t>
  </si>
  <si>
    <t>Engineering (8% of Subtotal B)</t>
  </si>
  <si>
    <t>Construction Supervision (8% 0f Subtotal B)</t>
  </si>
  <si>
    <t>Current Cost</t>
  </si>
  <si>
    <t>TOTAL BOND AMOUNT</t>
  </si>
  <si>
    <t xml:space="preserve">Escalation Adjustment:  Current Cost X </t>
  </si>
  <si>
    <t>Subdivision Name</t>
  </si>
  <si>
    <t>Street Name</t>
  </si>
  <si>
    <t>Street Length (ft)</t>
  </si>
  <si>
    <t>Developer Name</t>
  </si>
  <si>
    <t>Engineer Firm/Name</t>
  </si>
  <si>
    <t>Street Construction Length</t>
  </si>
  <si>
    <t>Molded pull box (614)</t>
  </si>
  <si>
    <t>Utility conduits - electric, gas, telephone, etc (614)</t>
  </si>
  <si>
    <t>SF@</t>
  </si>
  <si>
    <t>Signs (street, stop, etc.) (615)</t>
  </si>
  <si>
    <t>Retrorefl. thermoplastic pavement mrkngs, 12" (632)</t>
  </si>
  <si>
    <t>Retroreflective paint pavement markings, 4" (632)</t>
  </si>
  <si>
    <t>years @ 3%</t>
  </si>
  <si>
    <t>Item</t>
  </si>
  <si>
    <t>Unit</t>
  </si>
  <si>
    <t>Comments</t>
  </si>
  <si>
    <t>LF</t>
  </si>
  <si>
    <t>CY</t>
  </si>
  <si>
    <t>EA</t>
  </si>
  <si>
    <t>VF</t>
  </si>
  <si>
    <t>LS</t>
  </si>
  <si>
    <t>SF</t>
  </si>
  <si>
    <t>SY</t>
  </si>
  <si>
    <t>Unit Cost</t>
  </si>
  <si>
    <t>Measured along road centerline</t>
  </si>
  <si>
    <t>Submit Calculations</t>
  </si>
  <si>
    <t>Add to drain and sewer cost over 5' deep</t>
  </si>
  <si>
    <t>Add quantity below subgrade for all utilities</t>
  </si>
  <si>
    <t>Submit detailed calculations</t>
  </si>
  <si>
    <t>Provide itemized cost estimate to Merrimack Village District for review and approval</t>
  </si>
  <si>
    <t>$250 minimum per intersection</t>
  </si>
  <si>
    <t>$500 minimum per intersection</t>
  </si>
  <si>
    <t>$5,000 minimum</t>
  </si>
  <si>
    <t>$1,760 minimum each structure</t>
  </si>
  <si>
    <t>$2,400 minimum each structure</t>
  </si>
  <si>
    <t>$2,000 minimum each structure</t>
  </si>
  <si>
    <t>$2,600 minimum each structure</t>
  </si>
  <si>
    <t>$2,800 minimum each structure</t>
  </si>
  <si>
    <t>I hereby certify that, in addition to any work already completed, the following statement and itemized unit costs will complete all improvements required by the Merrimack Planning Board for the subject street:</t>
  </si>
  <si>
    <t>Approved by:</t>
  </si>
  <si>
    <t>Project owner                                                          Date</t>
  </si>
  <si>
    <t>Consultant Engineer                                                    Date</t>
  </si>
  <si>
    <t>Planning Board Chairman                                                   Date</t>
  </si>
  <si>
    <t>Public Works Director                                                        Date</t>
  </si>
  <si>
    <t>Notes:</t>
  </si>
  <si>
    <t>(1)  The Developer will be required to submit "as-built" information concerning the location of all utilities in the street and entrance to lots prior to the laying of the base coat of pavement.</t>
  </si>
  <si>
    <t>(2)  All lump sum (LS) items require detailed backup.</t>
  </si>
  <si>
    <t>Engineer</t>
  </si>
  <si>
    <t>Stamp</t>
  </si>
  <si>
    <t>Video inspection of pipe (603)</t>
  </si>
  <si>
    <t>Video inspection of pipe (603.0001)</t>
  </si>
  <si>
    <t>New item in 2101 NHDOT Specs</t>
  </si>
  <si>
    <t>$2.000 minimum each structure</t>
  </si>
  <si>
    <t>Loam and turf establishment (646)</t>
  </si>
  <si>
    <t>Silt fence (645)</t>
  </si>
  <si>
    <t>EA @</t>
  </si>
  <si>
    <t>Storm Water Prevention Plan (645)</t>
  </si>
  <si>
    <t>ROW Deeds</t>
  </si>
  <si>
    <t>Street light (LED)</t>
  </si>
  <si>
    <t>4" CLDI CL52 (611)</t>
  </si>
  <si>
    <t>6" CLDI CL52 (611)</t>
  </si>
  <si>
    <t>8" CLDI CL52 (611)</t>
  </si>
  <si>
    <t>12" CLDI CL52 (611)</t>
  </si>
  <si>
    <t>16" CLDI CL52 (611)</t>
  </si>
  <si>
    <t>4"C-900 SDR 18</t>
  </si>
  <si>
    <t>6"C-900 SDR 18</t>
  </si>
  <si>
    <t>8"C-900 SDR 18</t>
  </si>
  <si>
    <t>12"C-900 SDR 18</t>
  </si>
  <si>
    <t>4" Gate Valve with Box</t>
  </si>
  <si>
    <t>6" Gate Valve with Box</t>
  </si>
  <si>
    <t>8" Gate Valve with Box</t>
  </si>
  <si>
    <t>12" Gate Valve with Box</t>
  </si>
  <si>
    <t xml:space="preserve">EA @ </t>
  </si>
  <si>
    <t>4" Tap w/Sleeve and Valve</t>
  </si>
  <si>
    <t>6" Tap w/Sleeve and Valve</t>
  </si>
  <si>
    <t>8" Tap w/Sleeve and Valve</t>
  </si>
  <si>
    <t>12" Tap w/Sleeve and Valve</t>
  </si>
  <si>
    <t>1"&amp;2" Water Service (Main to ROW w/valve)</t>
  </si>
  <si>
    <t>Hydrant w/valve and tee (611)</t>
  </si>
  <si>
    <t>Test &amp; Clorinate</t>
  </si>
  <si>
    <t xml:space="preserve">LS @ </t>
  </si>
  <si>
    <t>Subtotal Page 2</t>
  </si>
  <si>
    <t>(611.5201)</t>
  </si>
  <si>
    <t>Subtotal A</t>
  </si>
  <si>
    <t>Subtotal Page 1</t>
  </si>
  <si>
    <t>(611.81)</t>
  </si>
  <si>
    <t>NHDOT (611.21806)</t>
  </si>
  <si>
    <t>NHDOT (610.05204)</t>
  </si>
  <si>
    <t>NHDOT (611.05206)</t>
  </si>
  <si>
    <t>NHDOT (611.05208)</t>
  </si>
  <si>
    <t>NHDOT (611.05212)</t>
  </si>
  <si>
    <t>NHDOT (611.05216)</t>
  </si>
  <si>
    <t>NHDOT (610.21804)</t>
  </si>
  <si>
    <t>NHDOT (611.21808)</t>
  </si>
  <si>
    <t>NHDOT (611.21812)</t>
  </si>
  <si>
    <t>NHDOT (611.71004)</t>
  </si>
  <si>
    <t>NHDOT (611.71006)</t>
  </si>
  <si>
    <t>NHDOT (611.71008)</t>
  </si>
  <si>
    <t>NHDOT (611.71012)</t>
  </si>
  <si>
    <t>Use the road bond estimate form.  Fill out all gray blocks with project specific numbers.  See below for the spcific DOT reference and how each item shall be measured.  Calculations will be performed automatically.  Minimums are provided below.</t>
  </si>
  <si>
    <t xml:space="preserve">or Project Minimum </t>
  </si>
  <si>
    <t>($5,000 min./project)</t>
  </si>
  <si>
    <t>10% Mainenance Fee</t>
  </si>
  <si>
    <t xml:space="preserve">for a minimum of </t>
  </si>
  <si>
    <t>one year after)</t>
  </si>
  <si>
    <t>(NOTE:</t>
  </si>
  <si>
    <t xml:space="preserve">AC @ </t>
  </si>
  <si>
    <t>CY @</t>
  </si>
  <si>
    <t>VF @</t>
  </si>
  <si>
    <t>SF @</t>
  </si>
  <si>
    <t>SY @</t>
  </si>
  <si>
    <t>(610.05204)</t>
  </si>
  <si>
    <t>(611.05206)</t>
  </si>
  <si>
    <t>(611.05208)</t>
  </si>
  <si>
    <t>(611.05212)</t>
  </si>
  <si>
    <t>(611.05216)</t>
  </si>
  <si>
    <t>(610.21804)</t>
  </si>
  <si>
    <t>(611.21806)</t>
  </si>
  <si>
    <t>(611.21808)</t>
  </si>
  <si>
    <t>(611.21812)</t>
  </si>
  <si>
    <t>(611.71004)</t>
  </si>
  <si>
    <t>(611.71006)</t>
  </si>
  <si>
    <t>(611.71008)</t>
  </si>
  <si>
    <t>Water:                                             (NHDOT Item #)</t>
  </si>
  <si>
    <t>(611.71012)</t>
  </si>
  <si>
    <t>U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</si>
</sst>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1" x14ac:knownFonts="1">
    <font>
      <sz val="10"/>
      <name val="Arial"/>
    </font>
    <font>
      <sz val="10"/>
      <name val="Arial"/>
    </font>
    <font>
      <sz val="8"/>
      <name val="Arial"/>
      <family val="2"/>
    </font>
    <font>
      <sz val="8"/>
      <name val="Arial"/>
      <family val="2"/>
    </font>
    <font>
      <b/>
      <u/>
      <sz val="8"/>
      <name val="Arial"/>
      <family val="2"/>
    </font>
    <font>
      <u/>
      <sz val="8"/>
      <name val="Arial"/>
      <family val="2"/>
    </font>
    <font>
      <sz val="6"/>
      <name val="Arial"/>
      <family val="2"/>
    </font>
    <font>
      <sz val="8"/>
      <color indexed="22"/>
      <name val="Arial"/>
      <family val="2"/>
    </font>
    <font>
      <sz val="10"/>
      <color indexed="22"/>
      <name val="Arial"/>
      <family val="2"/>
    </font>
    <font>
      <b/>
      <sz val="11"/>
      <name val="Arial"/>
      <family val="2"/>
    </font>
    <font>
      <b/>
      <sz val="8"/>
      <name val="Arial"/>
      <family val="2"/>
    </font>
  </fonts>
  <fills count="2">
    <fill>
      <patternFill patternType="none"/>
    </fill>
    <fill>
      <patternFill patternType="gray125"/>
    </fill>
  </fills>
  <borders count="6">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9">
    <xf numFmtId="0" fontId="0" fillId="0" borderId="0" xfId="0"/>
    <xf numFmtId="0" fontId="2" fillId="0" borderId="0" xfId="0" applyFont="1"/>
    <xf numFmtId="0" fontId="2" fillId="0" borderId="0" xfId="0" applyFont="1" applyAlignment="1"/>
    <xf numFmtId="0" fontId="2" fillId="0" borderId="0" xfId="0" applyFont="1" applyAlignment="1">
      <alignment horizontal="center"/>
    </xf>
    <xf numFmtId="0" fontId="2" fillId="0" borderId="0" xfId="0" quotePrefix="1" applyFont="1" applyAlignment="1">
      <alignment horizontal="center"/>
    </xf>
    <xf numFmtId="44" fontId="2" fillId="0" borderId="0" xfId="0" applyNumberFormat="1" applyFont="1" applyAlignment="1">
      <alignment horizontal="center"/>
    </xf>
    <xf numFmtId="0" fontId="2" fillId="0" borderId="0" xfId="0" applyFont="1" applyAlignment="1">
      <alignment horizontal="right"/>
    </xf>
    <xf numFmtId="0" fontId="2" fillId="0" borderId="0" xfId="0" applyFont="1" applyBorder="1" applyAlignment="1">
      <alignment horizontal="center"/>
    </xf>
    <xf numFmtId="0" fontId="2" fillId="0" borderId="1" xfId="0" applyFont="1" applyBorder="1" applyAlignment="1">
      <alignment horizontal="center"/>
    </xf>
    <xf numFmtId="0" fontId="4" fillId="0" borderId="0" xfId="0" applyFont="1" applyAlignment="1">
      <alignment horizontal="center" vertical="center" wrapText="1"/>
    </xf>
    <xf numFmtId="0" fontId="5" fillId="0" borderId="0" xfId="0" applyFont="1"/>
    <xf numFmtId="0" fontId="2" fillId="0" borderId="2" xfId="0" applyFont="1" applyBorder="1"/>
    <xf numFmtId="0" fontId="2" fillId="0" borderId="0" xfId="0" quotePrefix="1" applyFont="1" applyBorder="1" applyAlignment="1">
      <alignment horizontal="center"/>
    </xf>
    <xf numFmtId="0" fontId="6" fillId="0" borderId="0" xfId="0" applyFont="1" applyAlignment="1">
      <alignment horizontal="center" vertical="top"/>
    </xf>
    <xf numFmtId="44" fontId="2" fillId="0" borderId="0" xfId="1" applyFont="1" applyBorder="1" applyAlignment="1">
      <alignment horizontal="center"/>
    </xf>
    <xf numFmtId="44" fontId="2" fillId="0" borderId="0" xfId="0" applyNumberFormat="1" applyFont="1" applyBorder="1" applyAlignment="1">
      <alignment horizontal="center"/>
    </xf>
    <xf numFmtId="0" fontId="4" fillId="0" borderId="0" xfId="0" applyFont="1" applyAlignment="1">
      <alignment horizontal="center"/>
    </xf>
    <xf numFmtId="0" fontId="2" fillId="0" borderId="0" xfId="0" applyFont="1" applyAlignment="1">
      <alignment horizontal="center" wrapText="1"/>
    </xf>
    <xf numFmtId="0" fontId="2" fillId="0" borderId="3" xfId="0" applyFont="1" applyBorder="1" applyAlignment="1"/>
    <xf numFmtId="0" fontId="0" fillId="0" borderId="0" xfId="0" applyAlignment="1"/>
    <xf numFmtId="4" fontId="2" fillId="0" borderId="0" xfId="0" applyNumberFormat="1" applyFont="1"/>
    <xf numFmtId="4" fontId="5" fillId="0" borderId="0" xfId="0" applyNumberFormat="1" applyFont="1"/>
    <xf numFmtId="4" fontId="4" fillId="0" borderId="0" xfId="0" applyNumberFormat="1" applyFont="1" applyAlignment="1">
      <alignment horizontal="center"/>
    </xf>
    <xf numFmtId="4" fontId="2" fillId="0" borderId="0" xfId="0" applyNumberFormat="1" applyFont="1" applyAlignment="1">
      <alignment horizontal="center"/>
    </xf>
    <xf numFmtId="4" fontId="2" fillId="0" borderId="0" xfId="0" applyNumberFormat="1" applyFont="1" applyBorder="1" applyAlignment="1">
      <alignment horizontal="center"/>
    </xf>
    <xf numFmtId="4" fontId="2" fillId="0" borderId="0" xfId="0" quotePrefix="1" applyNumberFormat="1" applyFont="1" applyAlignment="1">
      <alignment horizontal="center"/>
    </xf>
    <xf numFmtId="4" fontId="3" fillId="0" borderId="0" xfId="0" applyNumberFormat="1" applyFont="1"/>
    <xf numFmtId="0" fontId="3" fillId="0" borderId="0" xfId="0" applyFont="1"/>
    <xf numFmtId="0" fontId="3" fillId="0" borderId="0" xfId="0" quotePrefix="1" applyFont="1" applyAlignment="1">
      <alignment horizontal="center"/>
    </xf>
    <xf numFmtId="0" fontId="2" fillId="0" borderId="0" xfId="0" applyFont="1" applyBorder="1" applyAlignment="1"/>
    <xf numFmtId="0" fontId="2" fillId="0" borderId="2" xfId="0" quotePrefix="1" applyFont="1" applyBorder="1" applyAlignment="1">
      <alignment horizontal="center"/>
    </xf>
    <xf numFmtId="49" fontId="2" fillId="0" borderId="0" xfId="0" applyNumberFormat="1" applyFont="1" applyAlignment="1">
      <alignment horizontal="right"/>
    </xf>
    <xf numFmtId="0" fontId="6" fillId="0" borderId="0" xfId="0" applyFont="1" applyBorder="1" applyAlignment="1">
      <alignment horizontal="center" vertical="top"/>
    </xf>
    <xf numFmtId="49" fontId="2" fillId="0" borderId="0" xfId="0" applyNumberFormat="1" applyFont="1" applyBorder="1" applyAlignment="1">
      <alignment horizontal="right"/>
    </xf>
    <xf numFmtId="0" fontId="2" fillId="0" borderId="0" xfId="0" quotePrefix="1" applyFont="1" applyAlignment="1">
      <alignment horizontal="left"/>
    </xf>
    <xf numFmtId="0" fontId="2" fillId="0" borderId="0" xfId="0" applyFont="1" applyAlignment="1">
      <alignment horizontal="left"/>
    </xf>
    <xf numFmtId="0" fontId="2" fillId="0" borderId="0" xfId="0" applyFont="1" applyAlignment="1">
      <alignment horizontal="left" vertical="center"/>
    </xf>
    <xf numFmtId="0" fontId="2" fillId="0" borderId="0" xfId="0" quotePrefix="1" applyFont="1" applyAlignment="1">
      <alignment horizontal="left" vertical="center"/>
    </xf>
    <xf numFmtId="0" fontId="2" fillId="0" borderId="0" xfId="0" applyFont="1" applyBorder="1" applyAlignment="1">
      <alignment horizontal="left"/>
    </xf>
    <xf numFmtId="0" fontId="2" fillId="0" borderId="0" xfId="0" quotePrefix="1" applyFont="1" applyBorder="1" applyAlignment="1">
      <alignment horizontal="left"/>
    </xf>
    <xf numFmtId="0" fontId="3" fillId="0" borderId="0" xfId="0" applyFont="1" applyAlignment="1">
      <alignment horizontal="left"/>
    </xf>
    <xf numFmtId="0" fontId="0" fillId="0" borderId="0" xfId="0" applyAlignment="1">
      <alignment horizontal="left"/>
    </xf>
    <xf numFmtId="0" fontId="2" fillId="0" borderId="2" xfId="0" applyFont="1" applyBorder="1" applyProtection="1">
      <protection locked="0"/>
    </xf>
    <xf numFmtId="0" fontId="2" fillId="0" borderId="0" xfId="0" applyFont="1" applyAlignment="1" applyProtection="1">
      <alignment horizontal="center"/>
      <protection locked="0"/>
    </xf>
    <xf numFmtId="49" fontId="2" fillId="0" borderId="0" xfId="0" applyNumberFormat="1" applyFont="1" applyAlignment="1"/>
    <xf numFmtId="49" fontId="2" fillId="0" borderId="0" xfId="0" applyNumberFormat="1" applyFont="1" applyAlignment="1">
      <alignment horizontal="left"/>
    </xf>
    <xf numFmtId="0" fontId="2" fillId="0" borderId="0" xfId="0" quotePrefix="1" applyFont="1" applyAlignment="1">
      <alignment horizontal="left"/>
    </xf>
    <xf numFmtId="0" fontId="2" fillId="0" borderId="0" xfId="0" applyFont="1" applyBorder="1" applyAlignment="1">
      <alignment horizontal="center"/>
    </xf>
    <xf numFmtId="44" fontId="2" fillId="0" borderId="0" xfId="1" applyFont="1" applyBorder="1" applyAlignment="1">
      <alignment horizontal="center"/>
    </xf>
    <xf numFmtId="44" fontId="2" fillId="0" borderId="0" xfId="0" applyNumberFormat="1" applyFont="1" applyBorder="1" applyAlignment="1">
      <alignment horizontal="center"/>
    </xf>
    <xf numFmtId="44" fontId="2" fillId="0" borderId="0" xfId="0" applyNumberFormat="1" applyFont="1" applyBorder="1" applyAlignment="1">
      <alignment horizontal="center" wrapText="1"/>
    </xf>
    <xf numFmtId="49" fontId="2" fillId="0" borderId="0" xfId="0" applyNumberFormat="1" applyFont="1" applyBorder="1" applyAlignment="1">
      <alignment horizontal="center"/>
    </xf>
    <xf numFmtId="0" fontId="6" fillId="0" borderId="4" xfId="0" applyFont="1" applyBorder="1" applyAlignment="1" applyProtection="1">
      <alignment horizontal="center" vertical="top"/>
      <protection locked="0"/>
    </xf>
    <xf numFmtId="0" fontId="6" fillId="0" borderId="0" xfId="0" applyFont="1" applyAlignment="1" applyProtection="1">
      <alignment horizontal="center" vertical="top"/>
      <protection locked="0"/>
    </xf>
    <xf numFmtId="0" fontId="2" fillId="0" borderId="0" xfId="0" applyFont="1" applyAlignment="1">
      <alignment horizontal="right"/>
    </xf>
    <xf numFmtId="44" fontId="2" fillId="0" borderId="0" xfId="0" applyNumberFormat="1" applyFont="1" applyAlignment="1">
      <alignment horizontal="center"/>
    </xf>
    <xf numFmtId="0" fontId="3" fillId="0" borderId="0" xfId="0" applyFont="1" applyAlignment="1"/>
    <xf numFmtId="0" fontId="3" fillId="0" borderId="2" xfId="0" applyFont="1" applyBorder="1" applyAlignment="1" applyProtection="1">
      <alignment horizontal="center"/>
      <protection locked="0"/>
    </xf>
    <xf numFmtId="44" fontId="3" fillId="0" borderId="2" xfId="1" applyFont="1" applyBorder="1" applyAlignment="1">
      <alignment horizontal="center"/>
    </xf>
    <xf numFmtId="44" fontId="3" fillId="0" borderId="2" xfId="0" applyNumberFormat="1" applyFont="1" applyBorder="1" applyAlignment="1">
      <alignment horizontal="center"/>
    </xf>
    <xf numFmtId="0" fontId="3" fillId="0" borderId="2" xfId="0" applyFont="1" applyBorder="1" applyAlignment="1">
      <alignment horizontal="center"/>
    </xf>
    <xf numFmtId="44" fontId="2" fillId="0" borderId="2" xfId="1" applyFont="1" applyBorder="1" applyAlignment="1">
      <alignment horizontal="center"/>
    </xf>
    <xf numFmtId="44" fontId="2" fillId="0" borderId="2" xfId="0" applyNumberFormat="1" applyFont="1" applyBorder="1" applyAlignment="1">
      <alignment horizontal="center"/>
    </xf>
    <xf numFmtId="0" fontId="2" fillId="0" borderId="2" xfId="0" applyFont="1" applyBorder="1" applyAlignment="1">
      <alignment horizontal="center"/>
    </xf>
    <xf numFmtId="0" fontId="2" fillId="0" borderId="5" xfId="0" applyFont="1" applyBorder="1" applyAlignment="1" applyProtection="1">
      <alignment horizontal="center"/>
      <protection locked="0"/>
    </xf>
    <xf numFmtId="44" fontId="2" fillId="0" borderId="5" xfId="1" applyFont="1" applyBorder="1" applyAlignment="1">
      <alignment horizontal="center"/>
    </xf>
    <xf numFmtId="44" fontId="2" fillId="0" borderId="5" xfId="0" applyNumberFormat="1" applyFont="1" applyBorder="1" applyAlignment="1">
      <alignment horizontal="center"/>
    </xf>
    <xf numFmtId="0" fontId="2" fillId="0" borderId="2" xfId="0" applyFont="1" applyBorder="1" applyAlignment="1" applyProtection="1">
      <alignment horizontal="center"/>
      <protection locked="0"/>
    </xf>
    <xf numFmtId="0" fontId="2" fillId="0" borderId="0" xfId="0" applyFont="1" applyAlignment="1"/>
    <xf numFmtId="0" fontId="2" fillId="0" borderId="0" xfId="0" applyFont="1" applyAlignment="1">
      <alignment horizontal="center"/>
    </xf>
    <xf numFmtId="0" fontId="2"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center" wrapText="1"/>
    </xf>
    <xf numFmtId="0" fontId="0" fillId="0" borderId="0" xfId="0" applyAlignment="1">
      <alignment horizontal="center" wrapText="1"/>
    </xf>
    <xf numFmtId="0" fontId="2" fillId="0" borderId="0" xfId="0" applyFont="1" applyBorder="1" applyAlignment="1"/>
    <xf numFmtId="0" fontId="2" fillId="0" borderId="0" xfId="0" applyFont="1" applyBorder="1" applyAlignment="1">
      <alignment horizontal="left" wrapText="1"/>
    </xf>
    <xf numFmtId="0" fontId="0" fillId="0" borderId="0" xfId="0" applyBorder="1" applyAlignment="1">
      <alignment horizontal="left" wrapText="1"/>
    </xf>
    <xf numFmtId="0" fontId="3" fillId="0" borderId="0" xfId="0" applyFont="1" applyFill="1" applyBorder="1" applyAlignment="1">
      <alignment horizontal="center"/>
    </xf>
    <xf numFmtId="0" fontId="3" fillId="0" borderId="0" xfId="0" applyFont="1" applyBorder="1" applyAlignment="1"/>
    <xf numFmtId="44" fontId="3" fillId="0" borderId="0" xfId="1" applyFont="1" applyFill="1" applyBorder="1" applyAlignment="1">
      <alignment horizontal="center"/>
    </xf>
    <xf numFmtId="0" fontId="2" fillId="0" borderId="0" xfId="0" applyFont="1" applyBorder="1" applyAlignment="1">
      <alignment horizontal="center" wrapText="1"/>
    </xf>
    <xf numFmtId="0" fontId="0" fillId="0" borderId="0" xfId="0" applyBorder="1" applyAlignment="1">
      <alignment horizontal="center" wrapText="1"/>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xf>
    <xf numFmtId="0" fontId="3" fillId="0" borderId="0" xfId="0" applyFont="1" applyBorder="1" applyAlignment="1">
      <alignment horizontal="left" wrapText="1"/>
    </xf>
    <xf numFmtId="0" fontId="2" fillId="0" borderId="0" xfId="0" applyFont="1" applyFill="1" applyBorder="1" applyAlignment="1"/>
    <xf numFmtId="0" fontId="6" fillId="0" borderId="0" xfId="0" applyFont="1" applyAlignment="1">
      <alignment horizontal="center" vertical="top"/>
    </xf>
    <xf numFmtId="0" fontId="2" fillId="0" borderId="2" xfId="0" applyFont="1" applyBorder="1" applyAlignment="1"/>
    <xf numFmtId="0" fontId="0" fillId="0" borderId="0" xfId="0" applyAlignment="1"/>
    <xf numFmtId="0" fontId="7" fillId="0" borderId="0" xfId="0" applyFont="1" applyAlignment="1">
      <alignment horizontal="center"/>
    </xf>
    <xf numFmtId="0" fontId="8" fillId="0" borderId="0" xfId="0" applyFont="1" applyAlignment="1">
      <alignment horizontal="center"/>
    </xf>
    <xf numFmtId="0" fontId="9" fillId="0" borderId="0" xfId="0" applyFont="1" applyBorder="1" applyAlignment="1">
      <alignment horizontal="center" vertical="top"/>
    </xf>
    <xf numFmtId="0" fontId="9" fillId="0" borderId="0" xfId="0" applyFont="1" applyBorder="1" applyAlignment="1"/>
    <xf numFmtId="0" fontId="6" fillId="0" borderId="0" xfId="0" quotePrefix="1" applyFont="1" applyAlignment="1">
      <alignment horizontal="left" vertical="top" wrapText="1"/>
    </xf>
    <xf numFmtId="0" fontId="2" fillId="0" borderId="0" xfId="0" applyFont="1" applyBorder="1" applyAlignment="1">
      <alignment horizontal="right"/>
    </xf>
    <xf numFmtId="0" fontId="0" fillId="0" borderId="0" xfId="0" applyBorder="1" applyAlignment="1"/>
    <xf numFmtId="0" fontId="2" fillId="0" borderId="2" xfId="0" applyFont="1" applyBorder="1" applyAlignment="1">
      <alignment horizontal="right"/>
    </xf>
    <xf numFmtId="0" fontId="0" fillId="0" borderId="2" xfId="0" applyBorder="1" applyAlignment="1"/>
    <xf numFmtId="0" fontId="6" fillId="0" borderId="4" xfId="0" applyFont="1" applyBorder="1" applyAlignment="1">
      <alignment horizontal="center" vertical="top"/>
    </xf>
    <xf numFmtId="0" fontId="2" fillId="0" borderId="0" xfId="0" applyFont="1" applyAlignment="1">
      <alignment wrapText="1"/>
    </xf>
    <xf numFmtId="0" fontId="0" fillId="0" borderId="0" xfId="0" applyAlignment="1">
      <alignment wrapText="1"/>
    </xf>
    <xf numFmtId="0" fontId="2" fillId="0" borderId="0" xfId="0" quotePrefix="1" applyFont="1" applyAlignment="1">
      <alignment horizontal="left"/>
    </xf>
    <xf numFmtId="0" fontId="2" fillId="0" borderId="0" xfId="0" applyFont="1" applyAlignment="1">
      <alignment horizontal="left"/>
    </xf>
    <xf numFmtId="0" fontId="2" fillId="0" borderId="2" xfId="0" applyFont="1" applyBorder="1" applyAlignment="1" applyProtection="1">
      <alignment horizontal="left"/>
      <protection locked="0"/>
    </xf>
    <xf numFmtId="0" fontId="10" fillId="0" borderId="0" xfId="0" applyFont="1" applyAlignment="1"/>
    <xf numFmtId="0" fontId="4" fillId="0" borderId="0" xfId="0" applyFont="1" applyAlignment="1">
      <alignment horizontal="center" vertical="center" wrapText="1"/>
    </xf>
    <xf numFmtId="0" fontId="2" fillId="0" borderId="5" xfId="0" applyFont="1" applyBorder="1" applyAlignment="1">
      <alignment horizontal="center"/>
    </xf>
    <xf numFmtId="0" fontId="2" fillId="0" borderId="3" xfId="0" applyFont="1" applyBorder="1" applyAlignment="1"/>
    <xf numFmtId="0" fontId="2" fillId="0" borderId="3" xfId="0" applyFont="1" applyBorder="1" applyAlignment="1">
      <alignment horizontal="center"/>
    </xf>
    <xf numFmtId="44" fontId="2" fillId="0" borderId="3" xfId="1" applyFont="1" applyBorder="1" applyAlignment="1">
      <alignment horizontal="center"/>
    </xf>
    <xf numFmtId="0" fontId="2" fillId="0" borderId="3" xfId="0" applyFont="1" applyBorder="1" applyAlignment="1">
      <alignment horizontal="left" wrapText="1"/>
    </xf>
    <xf numFmtId="0" fontId="0" fillId="0" borderId="3" xfId="0" applyBorder="1" applyAlignment="1">
      <alignment horizontal="left" wrapText="1"/>
    </xf>
    <xf numFmtId="0" fontId="3" fillId="0" borderId="3" xfId="0" applyFont="1" applyBorder="1" applyAlignment="1"/>
    <xf numFmtId="0" fontId="3" fillId="0" borderId="3" xfId="0" applyFont="1" applyFill="1" applyBorder="1" applyAlignment="1">
      <alignment horizontal="center"/>
    </xf>
    <xf numFmtId="44" fontId="3" fillId="0" borderId="3" xfId="1" applyFont="1" applyFill="1" applyBorder="1" applyAlignment="1">
      <alignment horizontal="center"/>
    </xf>
    <xf numFmtId="44" fontId="2" fillId="0" borderId="4" xfId="1" applyFont="1" applyBorder="1" applyAlignment="1">
      <alignment horizontal="center"/>
    </xf>
    <xf numFmtId="0" fontId="4" fillId="0" borderId="3" xfId="0" applyFont="1" applyBorder="1" applyAlignment="1">
      <alignment horizontal="center" vertical="center"/>
    </xf>
    <xf numFmtId="0" fontId="0" fillId="0" borderId="3" xfId="0"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xf>
    <xf numFmtId="0" fontId="3" fillId="0" borderId="3" xfId="0" applyFont="1" applyBorder="1" applyAlignment="1">
      <alignment horizontal="left" wrapText="1"/>
    </xf>
    <xf numFmtId="0" fontId="2" fillId="0" borderId="3" xfId="0" applyFont="1" applyFill="1" applyBorder="1" applyAlignment="1"/>
    <xf numFmtId="0" fontId="9" fillId="0" borderId="2" xfId="0" applyFont="1" applyBorder="1" applyAlignment="1">
      <alignment horizontal="left" vertical="top" wrapText="1"/>
    </xf>
    <xf numFmtId="0" fontId="2" fillId="0" borderId="3" xfId="0" applyFont="1" applyBorder="1" applyAlignment="1">
      <alignment horizontal="left" vertical="center" wrapText="1"/>
    </xf>
    <xf numFmtId="0" fontId="0" fillId="0" borderId="3" xfId="0"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0"/>
  <sheetViews>
    <sheetView windowProtection="1" tabSelected="1" topLeftCell="A58" zoomScale="130" zoomScaleNormal="130" workbookViewId="0">
      <selection activeCell="E64" sqref="E64:F64"/>
    </sheetView>
  </sheetViews>
  <sheetFormatPr defaultRowHeight="11.25" x14ac:dyDescent="0.2"/>
  <cols>
    <col min="1" max="1" width="4.28515625" style="1" customWidth="1"/>
    <col min="2" max="3" width="9.7109375" style="1" customWidth="1"/>
    <col min="4" max="4" width="15.140625" style="1" customWidth="1"/>
    <col min="5" max="5" width="7.42578125" style="3" customWidth="1"/>
    <col min="6" max="6" width="5.5703125" style="3" customWidth="1"/>
    <col min="7" max="7" width="5.5703125" style="35" customWidth="1"/>
    <col min="8" max="9" width="5.28515625" style="3" customWidth="1"/>
    <col min="10" max="10" width="2.42578125" style="3" customWidth="1"/>
    <col min="11" max="12" width="8.140625" style="3" customWidth="1"/>
    <col min="13" max="13" width="9.140625" style="1"/>
    <col min="14" max="14" width="9.140625" style="20"/>
    <col min="15" max="16384" width="9.140625" style="1"/>
  </cols>
  <sheetData>
    <row r="1" spans="1:15" x14ac:dyDescent="0.2">
      <c r="A1" s="106"/>
      <c r="B1" s="106"/>
      <c r="C1" s="106"/>
      <c r="D1" s="106"/>
      <c r="E1" s="43"/>
      <c r="F1" s="67"/>
      <c r="G1" s="67"/>
      <c r="H1" s="67"/>
      <c r="I1" s="67"/>
      <c r="J1" s="67"/>
      <c r="K1" s="67"/>
    </row>
    <row r="2" spans="1:15" x14ac:dyDescent="0.2">
      <c r="A2" s="52" t="s">
        <v>86</v>
      </c>
      <c r="B2" s="52"/>
      <c r="C2" s="52"/>
      <c r="D2" s="52"/>
      <c r="E2" s="43"/>
      <c r="F2" s="53" t="s">
        <v>89</v>
      </c>
      <c r="G2" s="53"/>
      <c r="H2" s="53"/>
      <c r="I2" s="53"/>
      <c r="J2" s="53"/>
      <c r="K2" s="53"/>
    </row>
    <row r="3" spans="1:15" x14ac:dyDescent="0.2">
      <c r="A3" s="106"/>
      <c r="B3" s="106"/>
      <c r="C3" s="106"/>
      <c r="D3" s="106"/>
      <c r="E3" s="43"/>
      <c r="F3" s="67"/>
      <c r="G3" s="67"/>
      <c r="H3" s="67"/>
      <c r="I3" s="67"/>
      <c r="J3" s="67"/>
      <c r="K3" s="67"/>
    </row>
    <row r="4" spans="1:15" x14ac:dyDescent="0.2">
      <c r="A4" s="52" t="s">
        <v>87</v>
      </c>
      <c r="B4" s="52"/>
      <c r="C4" s="52"/>
      <c r="D4" s="52"/>
      <c r="E4" s="43"/>
      <c r="F4" s="53" t="s">
        <v>90</v>
      </c>
      <c r="G4" s="53"/>
      <c r="H4" s="53"/>
      <c r="I4" s="53"/>
      <c r="J4" s="53"/>
      <c r="K4" s="53"/>
    </row>
    <row r="5" spans="1:15" x14ac:dyDescent="0.2">
      <c r="A5" s="106"/>
      <c r="B5" s="106"/>
      <c r="C5" s="106"/>
      <c r="D5" s="106"/>
      <c r="E5" s="43"/>
      <c r="F5" s="67"/>
      <c r="G5" s="67"/>
      <c r="H5" s="67"/>
      <c r="I5" s="67"/>
      <c r="J5" s="67"/>
      <c r="K5" s="67"/>
    </row>
    <row r="6" spans="1:15" x14ac:dyDescent="0.2">
      <c r="A6" s="52" t="s">
        <v>88</v>
      </c>
      <c r="B6" s="52"/>
      <c r="C6" s="52"/>
      <c r="D6" s="52"/>
      <c r="E6" s="43"/>
      <c r="F6" s="53" t="s">
        <v>91</v>
      </c>
      <c r="G6" s="53"/>
      <c r="H6" s="53"/>
      <c r="I6" s="53"/>
      <c r="J6" s="53"/>
      <c r="K6" s="53"/>
    </row>
    <row r="7" spans="1:15" ht="3" customHeight="1" x14ac:dyDescent="0.2">
      <c r="A7" s="7"/>
      <c r="B7" s="7"/>
      <c r="C7" s="7"/>
      <c r="D7" s="7"/>
    </row>
    <row r="8" spans="1:15" s="10" customFormat="1" ht="22.5" customHeight="1" x14ac:dyDescent="0.2">
      <c r="A8" s="108" t="s">
        <v>14</v>
      </c>
      <c r="B8" s="108"/>
      <c r="C8" s="108"/>
      <c r="D8" s="108"/>
      <c r="E8" s="108" t="s">
        <v>15</v>
      </c>
      <c r="F8" s="108"/>
      <c r="G8" s="9" t="s">
        <v>16</v>
      </c>
      <c r="H8" s="108" t="s">
        <v>17</v>
      </c>
      <c r="I8" s="108"/>
      <c r="J8" s="9"/>
      <c r="K8" s="108" t="s">
        <v>18</v>
      </c>
      <c r="L8" s="108"/>
      <c r="N8" s="21"/>
    </row>
    <row r="9" spans="1:15" x14ac:dyDescent="0.2">
      <c r="A9" s="68" t="s">
        <v>0</v>
      </c>
      <c r="B9" s="68"/>
      <c r="C9" s="68"/>
      <c r="D9" s="68"/>
      <c r="E9" s="67"/>
      <c r="F9" s="67"/>
      <c r="G9" s="36" t="s">
        <v>192</v>
      </c>
      <c r="H9" s="61">
        <v>15000</v>
      </c>
      <c r="I9" s="61"/>
      <c r="J9" s="4" t="s">
        <v>6</v>
      </c>
      <c r="K9" s="62">
        <f>H9*E9</f>
        <v>0</v>
      </c>
      <c r="L9" s="63"/>
      <c r="O9" s="20"/>
    </row>
    <row r="10" spans="1:15" x14ac:dyDescent="0.2">
      <c r="A10" s="68" t="s">
        <v>1</v>
      </c>
      <c r="B10" s="68"/>
      <c r="C10" s="68"/>
      <c r="D10" s="68"/>
      <c r="E10" s="67"/>
      <c r="F10" s="67"/>
      <c r="G10" s="36" t="s">
        <v>193</v>
      </c>
      <c r="H10" s="61">
        <v>19</v>
      </c>
      <c r="I10" s="61"/>
      <c r="J10" s="4" t="s">
        <v>6</v>
      </c>
      <c r="K10" s="62">
        <f t="shared" ref="K10:K51" si="0">H10*E10</f>
        <v>0</v>
      </c>
      <c r="L10" s="63"/>
    </row>
    <row r="11" spans="1:15" x14ac:dyDescent="0.2">
      <c r="A11" s="68" t="s">
        <v>2</v>
      </c>
      <c r="B11" s="68"/>
      <c r="C11" s="68"/>
      <c r="D11" s="68"/>
      <c r="E11" s="67"/>
      <c r="F11" s="67"/>
      <c r="G11" s="36" t="s">
        <v>193</v>
      </c>
      <c r="H11" s="61">
        <v>100</v>
      </c>
      <c r="I11" s="61"/>
      <c r="J11" s="4" t="s">
        <v>6</v>
      </c>
      <c r="K11" s="62">
        <f t="shared" si="0"/>
        <v>0</v>
      </c>
      <c r="L11" s="63"/>
    </row>
    <row r="12" spans="1:15" x14ac:dyDescent="0.2">
      <c r="A12" s="88" t="s">
        <v>3</v>
      </c>
      <c r="B12" s="88"/>
      <c r="C12" s="88"/>
      <c r="D12" s="88"/>
      <c r="E12" s="67"/>
      <c r="F12" s="67"/>
      <c r="G12" s="36" t="s">
        <v>193</v>
      </c>
      <c r="H12" s="61">
        <v>30</v>
      </c>
      <c r="I12" s="61"/>
      <c r="J12" s="4" t="s">
        <v>6</v>
      </c>
      <c r="K12" s="62">
        <f t="shared" si="0"/>
        <v>0</v>
      </c>
      <c r="L12" s="63"/>
    </row>
    <row r="13" spans="1:15" x14ac:dyDescent="0.2">
      <c r="A13" s="88" t="s">
        <v>4</v>
      </c>
      <c r="B13" s="88"/>
      <c r="C13" s="88"/>
      <c r="D13" s="88"/>
      <c r="E13" s="67"/>
      <c r="F13" s="67"/>
      <c r="G13" s="36" t="s">
        <v>193</v>
      </c>
      <c r="H13" s="61">
        <v>125</v>
      </c>
      <c r="I13" s="61"/>
      <c r="J13" s="4" t="s">
        <v>6</v>
      </c>
      <c r="K13" s="62">
        <f t="shared" si="0"/>
        <v>0</v>
      </c>
      <c r="L13" s="63"/>
    </row>
    <row r="14" spans="1:15" x14ac:dyDescent="0.2">
      <c r="A14" s="68" t="s">
        <v>8</v>
      </c>
      <c r="B14" s="68"/>
      <c r="C14" s="68"/>
      <c r="D14" s="68"/>
      <c r="E14" s="67"/>
      <c r="F14" s="67"/>
      <c r="G14" s="36" t="s">
        <v>5</v>
      </c>
      <c r="H14" s="61">
        <v>15</v>
      </c>
      <c r="I14" s="61"/>
      <c r="J14" s="4" t="s">
        <v>6</v>
      </c>
      <c r="K14" s="62">
        <f t="shared" si="0"/>
        <v>0</v>
      </c>
      <c r="L14" s="63"/>
    </row>
    <row r="15" spans="1:15" x14ac:dyDescent="0.2">
      <c r="A15" s="68" t="s">
        <v>9</v>
      </c>
      <c r="B15" s="68"/>
      <c r="C15" s="68"/>
      <c r="D15" s="68"/>
      <c r="E15" s="64"/>
      <c r="F15" s="64"/>
      <c r="G15" s="36" t="s">
        <v>5</v>
      </c>
      <c r="H15" s="65">
        <v>35</v>
      </c>
      <c r="I15" s="65"/>
      <c r="J15" s="4" t="s">
        <v>6</v>
      </c>
      <c r="K15" s="66">
        <f t="shared" si="0"/>
        <v>0</v>
      </c>
      <c r="L15" s="109"/>
    </row>
    <row r="16" spans="1:15" x14ac:dyDescent="0.2">
      <c r="A16" s="68" t="s">
        <v>10</v>
      </c>
      <c r="B16" s="68"/>
      <c r="C16" s="68"/>
      <c r="D16" s="68"/>
      <c r="E16" s="67"/>
      <c r="F16" s="67"/>
      <c r="G16" s="36" t="s">
        <v>5</v>
      </c>
      <c r="H16" s="61">
        <v>21</v>
      </c>
      <c r="I16" s="61"/>
      <c r="J16" s="4" t="s">
        <v>6</v>
      </c>
      <c r="K16" s="62">
        <f t="shared" si="0"/>
        <v>0</v>
      </c>
      <c r="L16" s="63"/>
      <c r="N16" s="26"/>
    </row>
    <row r="17" spans="1:14" x14ac:dyDescent="0.2">
      <c r="A17" s="68" t="s">
        <v>11</v>
      </c>
      <c r="B17" s="68"/>
      <c r="C17" s="68"/>
      <c r="D17" s="68"/>
      <c r="E17" s="67"/>
      <c r="F17" s="67"/>
      <c r="G17" s="36" t="s">
        <v>5</v>
      </c>
      <c r="H17" s="61">
        <v>27</v>
      </c>
      <c r="I17" s="61"/>
      <c r="J17" s="4" t="s">
        <v>6</v>
      </c>
      <c r="K17" s="62">
        <f t="shared" si="0"/>
        <v>0</v>
      </c>
      <c r="L17" s="63"/>
      <c r="N17" s="26"/>
    </row>
    <row r="18" spans="1:14" x14ac:dyDescent="0.2">
      <c r="A18" s="68" t="s">
        <v>13</v>
      </c>
      <c r="B18" s="68"/>
      <c r="C18" s="68"/>
      <c r="D18" s="68"/>
      <c r="E18" s="67"/>
      <c r="F18" s="67"/>
      <c r="G18" s="36" t="s">
        <v>5</v>
      </c>
      <c r="H18" s="61">
        <v>16</v>
      </c>
      <c r="I18" s="61"/>
      <c r="J18" s="4" t="s">
        <v>6</v>
      </c>
      <c r="K18" s="62">
        <f t="shared" si="0"/>
        <v>0</v>
      </c>
      <c r="L18" s="63"/>
      <c r="N18" s="26"/>
    </row>
    <row r="19" spans="1:14" x14ac:dyDescent="0.2">
      <c r="A19" s="68" t="s">
        <v>12</v>
      </c>
      <c r="B19" s="68"/>
      <c r="C19" s="68"/>
      <c r="D19" s="68"/>
      <c r="E19" s="64"/>
      <c r="F19" s="64"/>
      <c r="G19" s="36" t="s">
        <v>5</v>
      </c>
      <c r="H19" s="65">
        <v>23</v>
      </c>
      <c r="I19" s="65"/>
      <c r="J19" s="4" t="s">
        <v>6</v>
      </c>
      <c r="K19" s="66">
        <f t="shared" si="0"/>
        <v>0</v>
      </c>
      <c r="L19" s="109"/>
      <c r="N19" s="26"/>
    </row>
    <row r="20" spans="1:14" x14ac:dyDescent="0.2">
      <c r="A20" s="68" t="s">
        <v>20</v>
      </c>
      <c r="B20" s="68"/>
      <c r="C20" s="68"/>
      <c r="D20" s="68"/>
      <c r="E20" s="67"/>
      <c r="F20" s="67"/>
      <c r="G20" s="36" t="s">
        <v>5</v>
      </c>
      <c r="H20" s="61">
        <v>53</v>
      </c>
      <c r="I20" s="61"/>
      <c r="J20" s="4" t="s">
        <v>6</v>
      </c>
      <c r="K20" s="62">
        <f t="shared" si="0"/>
        <v>0</v>
      </c>
      <c r="L20" s="63"/>
    </row>
    <row r="21" spans="1:14" x14ac:dyDescent="0.2">
      <c r="A21" s="68" t="s">
        <v>21</v>
      </c>
      <c r="B21" s="68"/>
      <c r="C21" s="68"/>
      <c r="D21" s="68"/>
      <c r="E21" s="67"/>
      <c r="F21" s="67"/>
      <c r="G21" s="36" t="s">
        <v>5</v>
      </c>
      <c r="H21" s="61">
        <v>65</v>
      </c>
      <c r="I21" s="61"/>
      <c r="J21" s="4" t="s">
        <v>6</v>
      </c>
      <c r="K21" s="62">
        <f t="shared" si="0"/>
        <v>0</v>
      </c>
      <c r="L21" s="63"/>
      <c r="N21" s="26"/>
    </row>
    <row r="22" spans="1:14" x14ac:dyDescent="0.2">
      <c r="A22" s="68" t="s">
        <v>19</v>
      </c>
      <c r="B22" s="68"/>
      <c r="C22" s="68"/>
      <c r="D22" s="68"/>
      <c r="E22" s="67"/>
      <c r="F22" s="67"/>
      <c r="G22" s="36" t="s">
        <v>5</v>
      </c>
      <c r="H22" s="61">
        <v>34</v>
      </c>
      <c r="I22" s="61"/>
      <c r="J22" s="4" t="s">
        <v>6</v>
      </c>
      <c r="K22" s="62">
        <f t="shared" si="0"/>
        <v>0</v>
      </c>
      <c r="L22" s="63"/>
    </row>
    <row r="23" spans="1:14" x14ac:dyDescent="0.2">
      <c r="A23" s="68" t="s">
        <v>22</v>
      </c>
      <c r="B23" s="68"/>
      <c r="C23" s="68"/>
      <c r="D23" s="68"/>
      <c r="E23" s="67"/>
      <c r="F23" s="67"/>
      <c r="G23" s="36" t="s">
        <v>5</v>
      </c>
      <c r="H23" s="61">
        <v>50</v>
      </c>
      <c r="I23" s="61"/>
      <c r="J23" s="4" t="s">
        <v>6</v>
      </c>
      <c r="K23" s="62">
        <f t="shared" si="0"/>
        <v>0</v>
      </c>
      <c r="L23" s="63"/>
    </row>
    <row r="24" spans="1:14" x14ac:dyDescent="0.2">
      <c r="A24" s="68" t="s">
        <v>23</v>
      </c>
      <c r="B24" s="68"/>
      <c r="C24" s="68"/>
      <c r="D24" s="68"/>
      <c r="E24" s="64"/>
      <c r="F24" s="64"/>
      <c r="G24" s="37" t="s">
        <v>141</v>
      </c>
      <c r="H24" s="65">
        <v>525</v>
      </c>
      <c r="I24" s="65"/>
      <c r="J24" s="4" t="s">
        <v>6</v>
      </c>
      <c r="K24" s="66">
        <f t="shared" si="0"/>
        <v>0</v>
      </c>
      <c r="L24" s="109"/>
    </row>
    <row r="25" spans="1:14" ht="11.25" customHeight="1" x14ac:dyDescent="0.2">
      <c r="A25" s="68" t="s">
        <v>135</v>
      </c>
      <c r="B25" s="68"/>
      <c r="C25" s="68"/>
      <c r="D25" s="68"/>
      <c r="E25" s="67"/>
      <c r="F25" s="67"/>
      <c r="G25" s="36" t="s">
        <v>5</v>
      </c>
      <c r="H25" s="61">
        <v>2.5</v>
      </c>
      <c r="I25" s="61"/>
      <c r="J25" s="4" t="s">
        <v>6</v>
      </c>
      <c r="K25" s="62">
        <f>H25*E25</f>
        <v>0</v>
      </c>
      <c r="L25" s="63"/>
    </row>
    <row r="26" spans="1:14" x14ac:dyDescent="0.2">
      <c r="A26" s="68" t="s">
        <v>40</v>
      </c>
      <c r="B26" s="68"/>
      <c r="C26" s="68"/>
      <c r="D26" s="68"/>
      <c r="E26" s="67"/>
      <c r="F26" s="67"/>
      <c r="G26" s="36" t="s">
        <v>5</v>
      </c>
      <c r="H26" s="61">
        <v>40</v>
      </c>
      <c r="I26" s="61"/>
      <c r="J26" s="4" t="s">
        <v>6</v>
      </c>
      <c r="K26" s="62">
        <f t="shared" si="0"/>
        <v>0</v>
      </c>
      <c r="L26" s="63"/>
    </row>
    <row r="27" spans="1:14" x14ac:dyDescent="0.2">
      <c r="A27" s="68" t="s">
        <v>41</v>
      </c>
      <c r="B27" s="68"/>
      <c r="C27" s="68"/>
      <c r="D27" s="68"/>
      <c r="E27" s="67"/>
      <c r="F27" s="67"/>
      <c r="G27" s="36" t="s">
        <v>5</v>
      </c>
      <c r="H27" s="61">
        <v>42</v>
      </c>
      <c r="I27" s="61"/>
      <c r="J27" s="4" t="s">
        <v>6</v>
      </c>
      <c r="K27" s="62">
        <f t="shared" si="0"/>
        <v>0</v>
      </c>
      <c r="L27" s="63"/>
    </row>
    <row r="28" spans="1:14" x14ac:dyDescent="0.2">
      <c r="A28" s="68" t="s">
        <v>42</v>
      </c>
      <c r="B28" s="68"/>
      <c r="C28" s="68"/>
      <c r="D28" s="68"/>
      <c r="E28" s="67"/>
      <c r="F28" s="67"/>
      <c r="G28" s="36" t="s">
        <v>5</v>
      </c>
      <c r="H28" s="61">
        <v>45</v>
      </c>
      <c r="I28" s="61"/>
      <c r="J28" s="4" t="s">
        <v>6</v>
      </c>
      <c r="K28" s="62">
        <f t="shared" si="0"/>
        <v>0</v>
      </c>
      <c r="L28" s="63"/>
    </row>
    <row r="29" spans="1:14" x14ac:dyDescent="0.2">
      <c r="A29" s="68" t="s">
        <v>43</v>
      </c>
      <c r="B29" s="68"/>
      <c r="C29" s="68"/>
      <c r="D29" s="68"/>
      <c r="E29" s="67"/>
      <c r="F29" s="67"/>
      <c r="G29" s="36" t="s">
        <v>5</v>
      </c>
      <c r="H29" s="61">
        <v>50</v>
      </c>
      <c r="I29" s="61"/>
      <c r="J29" s="4" t="s">
        <v>6</v>
      </c>
      <c r="K29" s="62">
        <f t="shared" si="0"/>
        <v>0</v>
      </c>
      <c r="L29" s="63"/>
    </row>
    <row r="30" spans="1:14" x14ac:dyDescent="0.2">
      <c r="A30" s="68" t="s">
        <v>44</v>
      </c>
      <c r="B30" s="68"/>
      <c r="C30" s="68"/>
      <c r="D30" s="68"/>
      <c r="E30" s="67"/>
      <c r="F30" s="67"/>
      <c r="G30" s="36" t="s">
        <v>5</v>
      </c>
      <c r="H30" s="61">
        <v>75</v>
      </c>
      <c r="I30" s="61"/>
      <c r="J30" s="4" t="s">
        <v>6</v>
      </c>
      <c r="K30" s="62">
        <f t="shared" si="0"/>
        <v>0</v>
      </c>
      <c r="L30" s="63"/>
    </row>
    <row r="31" spans="1:14" x14ac:dyDescent="0.2">
      <c r="A31" s="68" t="s">
        <v>36</v>
      </c>
      <c r="B31" s="68"/>
      <c r="C31" s="68"/>
      <c r="D31" s="68"/>
      <c r="E31" s="67"/>
      <c r="F31" s="67"/>
      <c r="G31" s="36" t="s">
        <v>5</v>
      </c>
      <c r="H31" s="61">
        <v>40</v>
      </c>
      <c r="I31" s="61"/>
      <c r="J31" s="4" t="s">
        <v>6</v>
      </c>
      <c r="K31" s="62">
        <f t="shared" si="0"/>
        <v>0</v>
      </c>
      <c r="L31" s="63"/>
    </row>
    <row r="32" spans="1:14" x14ac:dyDescent="0.2">
      <c r="A32" s="68" t="s">
        <v>37</v>
      </c>
      <c r="B32" s="68"/>
      <c r="C32" s="68"/>
      <c r="D32" s="68"/>
      <c r="E32" s="67"/>
      <c r="F32" s="67"/>
      <c r="G32" s="36" t="s">
        <v>5</v>
      </c>
      <c r="H32" s="61">
        <v>45</v>
      </c>
      <c r="I32" s="61"/>
      <c r="J32" s="4" t="s">
        <v>6</v>
      </c>
      <c r="K32" s="62">
        <f t="shared" si="0"/>
        <v>0</v>
      </c>
      <c r="L32" s="63"/>
    </row>
    <row r="33" spans="1:12" x14ac:dyDescent="0.2">
      <c r="A33" s="68" t="s">
        <v>38</v>
      </c>
      <c r="B33" s="68"/>
      <c r="C33" s="68"/>
      <c r="D33" s="68"/>
      <c r="E33" s="67"/>
      <c r="F33" s="67"/>
      <c r="G33" s="36" t="s">
        <v>5</v>
      </c>
      <c r="H33" s="61">
        <v>50</v>
      </c>
      <c r="I33" s="61"/>
      <c r="J33" s="4" t="s">
        <v>6</v>
      </c>
      <c r="K33" s="62">
        <f t="shared" si="0"/>
        <v>0</v>
      </c>
      <c r="L33" s="63"/>
    </row>
    <row r="34" spans="1:12" x14ac:dyDescent="0.2">
      <c r="A34" s="68" t="s">
        <v>39</v>
      </c>
      <c r="B34" s="68"/>
      <c r="C34" s="68"/>
      <c r="D34" s="68"/>
      <c r="E34" s="67"/>
      <c r="F34" s="67"/>
      <c r="G34" s="36" t="s">
        <v>5</v>
      </c>
      <c r="H34" s="61">
        <v>60</v>
      </c>
      <c r="I34" s="61"/>
      <c r="J34" s="4" t="s">
        <v>6</v>
      </c>
      <c r="K34" s="62">
        <f t="shared" si="0"/>
        <v>0</v>
      </c>
      <c r="L34" s="63"/>
    </row>
    <row r="35" spans="1:12" x14ac:dyDescent="0.2">
      <c r="A35" s="68" t="s">
        <v>35</v>
      </c>
      <c r="B35" s="68"/>
      <c r="C35" s="68"/>
      <c r="D35" s="68"/>
      <c r="E35" s="67"/>
      <c r="F35" s="67"/>
      <c r="G35" s="36" t="s">
        <v>5</v>
      </c>
      <c r="H35" s="61">
        <v>65</v>
      </c>
      <c r="I35" s="61"/>
      <c r="J35" s="4" t="s">
        <v>6</v>
      </c>
      <c r="K35" s="62">
        <f t="shared" si="0"/>
        <v>0</v>
      </c>
      <c r="L35" s="63"/>
    </row>
    <row r="36" spans="1:12" x14ac:dyDescent="0.2">
      <c r="A36" s="68" t="s">
        <v>34</v>
      </c>
      <c r="B36" s="68"/>
      <c r="C36" s="68"/>
      <c r="D36" s="68"/>
      <c r="E36" s="67"/>
      <c r="F36" s="67"/>
      <c r="G36" s="37" t="s">
        <v>194</v>
      </c>
      <c r="H36" s="61">
        <v>360</v>
      </c>
      <c r="I36" s="61"/>
      <c r="J36" s="4" t="s">
        <v>6</v>
      </c>
      <c r="K36" s="62">
        <f t="shared" si="0"/>
        <v>0</v>
      </c>
      <c r="L36" s="63"/>
    </row>
    <row r="37" spans="1:12" x14ac:dyDescent="0.2">
      <c r="A37" s="68" t="s">
        <v>33</v>
      </c>
      <c r="B37" s="68"/>
      <c r="C37" s="68"/>
      <c r="D37" s="68"/>
      <c r="E37" s="67"/>
      <c r="F37" s="67"/>
      <c r="G37" s="37" t="s">
        <v>194</v>
      </c>
      <c r="H37" s="61">
        <v>425</v>
      </c>
      <c r="I37" s="61"/>
      <c r="J37" s="4" t="s">
        <v>6</v>
      </c>
      <c r="K37" s="62">
        <f t="shared" si="0"/>
        <v>0</v>
      </c>
      <c r="L37" s="63"/>
    </row>
    <row r="38" spans="1:12" x14ac:dyDescent="0.2">
      <c r="A38" s="68" t="s">
        <v>25</v>
      </c>
      <c r="B38" s="68"/>
      <c r="C38" s="68"/>
      <c r="D38" s="68"/>
      <c r="E38" s="67"/>
      <c r="F38" s="67"/>
      <c r="G38" s="37" t="s">
        <v>141</v>
      </c>
      <c r="H38" s="61">
        <v>200</v>
      </c>
      <c r="I38" s="61"/>
      <c r="J38" s="4" t="s">
        <v>6</v>
      </c>
      <c r="K38" s="62">
        <f t="shared" si="0"/>
        <v>0</v>
      </c>
      <c r="L38" s="63"/>
    </row>
    <row r="39" spans="1:12" x14ac:dyDescent="0.2">
      <c r="A39" s="68" t="s">
        <v>32</v>
      </c>
      <c r="B39" s="68"/>
      <c r="C39" s="68"/>
      <c r="D39" s="68"/>
      <c r="E39" s="67"/>
      <c r="F39" s="67"/>
      <c r="G39" s="37" t="s">
        <v>194</v>
      </c>
      <c r="H39" s="61">
        <v>315</v>
      </c>
      <c r="I39" s="61"/>
      <c r="J39" s="4" t="s">
        <v>6</v>
      </c>
      <c r="K39" s="62">
        <f>H39*E39</f>
        <v>0</v>
      </c>
      <c r="L39" s="63"/>
    </row>
    <row r="40" spans="1:12" x14ac:dyDescent="0.2">
      <c r="A40" s="68" t="s">
        <v>31</v>
      </c>
      <c r="B40" s="68"/>
      <c r="C40" s="68"/>
      <c r="D40" s="68"/>
      <c r="E40" s="67"/>
      <c r="F40" s="67"/>
      <c r="G40" s="37" t="s">
        <v>194</v>
      </c>
      <c r="H40" s="61">
        <v>385</v>
      </c>
      <c r="I40" s="61"/>
      <c r="J40" s="4" t="s">
        <v>6</v>
      </c>
      <c r="K40" s="62">
        <f>H40*E40</f>
        <v>0</v>
      </c>
      <c r="L40" s="63"/>
    </row>
    <row r="41" spans="1:12" x14ac:dyDescent="0.2">
      <c r="A41" s="68" t="s">
        <v>27</v>
      </c>
      <c r="B41" s="68"/>
      <c r="C41" s="68"/>
      <c r="D41" s="68"/>
      <c r="E41" s="67"/>
      <c r="F41" s="67"/>
      <c r="G41" s="37" t="s">
        <v>141</v>
      </c>
      <c r="H41" s="61">
        <v>1800</v>
      </c>
      <c r="I41" s="61"/>
      <c r="J41" s="4" t="s">
        <v>6</v>
      </c>
      <c r="K41" s="62">
        <f t="shared" si="0"/>
        <v>0</v>
      </c>
      <c r="L41" s="63"/>
    </row>
    <row r="42" spans="1:12" x14ac:dyDescent="0.2">
      <c r="A42" s="68" t="s">
        <v>28</v>
      </c>
      <c r="B42" s="68"/>
      <c r="C42" s="68"/>
      <c r="D42" s="68"/>
      <c r="E42" s="67"/>
      <c r="F42" s="67"/>
      <c r="G42" s="37" t="s">
        <v>141</v>
      </c>
      <c r="H42" s="61">
        <v>2500</v>
      </c>
      <c r="I42" s="61"/>
      <c r="J42" s="4" t="s">
        <v>6</v>
      </c>
      <c r="K42" s="62">
        <f t="shared" si="0"/>
        <v>0</v>
      </c>
      <c r="L42" s="63"/>
    </row>
    <row r="43" spans="1:12" x14ac:dyDescent="0.2">
      <c r="A43" s="68" t="s">
        <v>30</v>
      </c>
      <c r="B43" s="68"/>
      <c r="C43" s="68"/>
      <c r="D43" s="68"/>
      <c r="E43" s="67"/>
      <c r="F43" s="67"/>
      <c r="G43" s="36" t="s">
        <v>5</v>
      </c>
      <c r="H43" s="61">
        <v>33</v>
      </c>
      <c r="I43" s="61"/>
      <c r="J43" s="4" t="s">
        <v>6</v>
      </c>
      <c r="K43" s="62">
        <f t="shared" si="0"/>
        <v>0</v>
      </c>
      <c r="L43" s="63"/>
    </row>
    <row r="44" spans="1:12" x14ac:dyDescent="0.2">
      <c r="A44" s="68" t="s">
        <v>29</v>
      </c>
      <c r="B44" s="68"/>
      <c r="C44" s="68"/>
      <c r="D44" s="68"/>
      <c r="E44" s="64"/>
      <c r="F44" s="64"/>
      <c r="G44" s="37" t="s">
        <v>141</v>
      </c>
      <c r="H44" s="65">
        <v>700</v>
      </c>
      <c r="I44" s="65"/>
      <c r="J44" s="4" t="s">
        <v>6</v>
      </c>
      <c r="K44" s="66">
        <f t="shared" si="0"/>
        <v>0</v>
      </c>
      <c r="L44" s="109"/>
    </row>
    <row r="45" spans="1:12" x14ac:dyDescent="0.2">
      <c r="A45" s="107" t="s">
        <v>45</v>
      </c>
      <c r="B45" s="107"/>
      <c r="C45" s="107"/>
      <c r="D45" s="107"/>
      <c r="E45" s="67"/>
      <c r="F45" s="67"/>
      <c r="G45" s="37" t="s">
        <v>141</v>
      </c>
      <c r="H45" s="61">
        <v>1</v>
      </c>
      <c r="I45" s="61"/>
      <c r="J45" s="4" t="s">
        <v>6</v>
      </c>
      <c r="K45" s="62">
        <f t="shared" si="0"/>
        <v>0</v>
      </c>
      <c r="L45" s="63"/>
    </row>
    <row r="46" spans="1:12" x14ac:dyDescent="0.2">
      <c r="A46" s="107" t="s">
        <v>46</v>
      </c>
      <c r="B46" s="107"/>
      <c r="C46" s="107"/>
      <c r="D46" s="107"/>
      <c r="E46" s="67"/>
      <c r="F46" s="67"/>
      <c r="G46" s="36"/>
      <c r="H46" s="61"/>
      <c r="I46" s="61"/>
      <c r="J46" s="4"/>
      <c r="K46" s="62"/>
      <c r="L46" s="63"/>
    </row>
    <row r="47" spans="1:12" x14ac:dyDescent="0.2">
      <c r="A47" s="2"/>
      <c r="B47" s="68" t="s">
        <v>47</v>
      </c>
      <c r="C47" s="68"/>
      <c r="D47" s="68"/>
      <c r="E47" s="67"/>
      <c r="F47" s="67"/>
      <c r="G47" s="36" t="s">
        <v>5</v>
      </c>
      <c r="H47" s="61">
        <v>75</v>
      </c>
      <c r="I47" s="61"/>
      <c r="J47" s="4" t="s">
        <v>6</v>
      </c>
      <c r="K47" s="62">
        <f t="shared" si="0"/>
        <v>0</v>
      </c>
      <c r="L47" s="63"/>
    </row>
    <row r="48" spans="1:12" x14ac:dyDescent="0.2">
      <c r="A48" s="2"/>
      <c r="B48" s="68" t="s">
        <v>48</v>
      </c>
      <c r="C48" s="68"/>
      <c r="D48" s="68"/>
      <c r="E48" s="67"/>
      <c r="F48" s="67"/>
      <c r="G48" s="36" t="s">
        <v>5</v>
      </c>
      <c r="H48" s="61">
        <v>85</v>
      </c>
      <c r="I48" s="61"/>
      <c r="J48" s="4" t="s">
        <v>6</v>
      </c>
      <c r="K48" s="62">
        <f t="shared" si="0"/>
        <v>0</v>
      </c>
      <c r="L48" s="63"/>
    </row>
    <row r="49" spans="1:14" x14ac:dyDescent="0.2">
      <c r="A49" s="2"/>
      <c r="B49" s="68" t="s">
        <v>49</v>
      </c>
      <c r="C49" s="68"/>
      <c r="D49" s="68"/>
      <c r="E49" s="67"/>
      <c r="F49" s="67"/>
      <c r="G49" s="37" t="s">
        <v>141</v>
      </c>
      <c r="H49" s="61">
        <v>1000</v>
      </c>
      <c r="I49" s="61"/>
      <c r="J49" s="4" t="s">
        <v>6</v>
      </c>
      <c r="K49" s="62">
        <f t="shared" si="0"/>
        <v>0</v>
      </c>
      <c r="L49" s="63"/>
    </row>
    <row r="50" spans="1:14" x14ac:dyDescent="0.2">
      <c r="A50" s="2"/>
      <c r="B50" s="68" t="s">
        <v>50</v>
      </c>
      <c r="C50" s="68"/>
      <c r="D50" s="68"/>
      <c r="E50" s="67"/>
      <c r="F50" s="67"/>
      <c r="G50" s="37" t="s">
        <v>194</v>
      </c>
      <c r="H50" s="61">
        <v>375</v>
      </c>
      <c r="I50" s="61"/>
      <c r="J50" s="4" t="s">
        <v>6</v>
      </c>
      <c r="K50" s="62">
        <f t="shared" si="0"/>
        <v>0</v>
      </c>
      <c r="L50" s="63"/>
    </row>
    <row r="51" spans="1:14" x14ac:dyDescent="0.2">
      <c r="A51" s="2"/>
      <c r="B51" s="68" t="s">
        <v>51</v>
      </c>
      <c r="C51" s="68"/>
      <c r="D51" s="68"/>
      <c r="E51" s="64"/>
      <c r="F51" s="64"/>
      <c r="G51" s="37" t="s">
        <v>141</v>
      </c>
      <c r="H51" s="65">
        <v>750</v>
      </c>
      <c r="I51" s="65"/>
      <c r="J51" s="4" t="s">
        <v>6</v>
      </c>
      <c r="K51" s="66">
        <f t="shared" si="0"/>
        <v>0</v>
      </c>
      <c r="L51" s="109"/>
    </row>
    <row r="52" spans="1:14" x14ac:dyDescent="0.2">
      <c r="A52" s="68"/>
      <c r="B52" s="68"/>
      <c r="C52" s="68"/>
      <c r="D52" s="68"/>
      <c r="E52" s="47"/>
      <c r="F52" s="47"/>
      <c r="G52" s="38"/>
      <c r="H52" s="48"/>
      <c r="I52" s="48"/>
      <c r="J52" s="12"/>
      <c r="K52" s="49"/>
      <c r="L52" s="47"/>
    </row>
    <row r="53" spans="1:14" x14ac:dyDescent="0.2">
      <c r="A53" s="68"/>
      <c r="B53" s="68"/>
      <c r="C53" s="68"/>
      <c r="D53" s="68"/>
      <c r="E53" s="47"/>
      <c r="F53" s="47"/>
      <c r="G53" s="38"/>
      <c r="H53" s="48"/>
      <c r="I53" s="48"/>
      <c r="J53" s="12"/>
      <c r="K53" s="49"/>
      <c r="L53" s="47"/>
    </row>
    <row r="54" spans="1:14" x14ac:dyDescent="0.2">
      <c r="A54" s="2"/>
      <c r="B54" s="2"/>
      <c r="C54" s="2"/>
      <c r="D54" s="2"/>
      <c r="E54" s="7"/>
      <c r="F54" s="7"/>
      <c r="G54" s="38"/>
      <c r="H54" s="14"/>
      <c r="I54" s="14"/>
      <c r="J54" s="12"/>
      <c r="K54" s="15"/>
      <c r="L54" s="7"/>
    </row>
    <row r="55" spans="1:14" x14ac:dyDescent="0.2">
      <c r="A55" s="2"/>
      <c r="B55" s="2"/>
      <c r="C55" s="2"/>
      <c r="D55" s="2"/>
      <c r="E55" s="7"/>
      <c r="F55" s="7"/>
      <c r="G55" s="38"/>
      <c r="H55" s="14"/>
      <c r="I55" s="14"/>
      <c r="J55" s="12"/>
      <c r="K55" s="15"/>
      <c r="L55" s="7"/>
    </row>
    <row r="57" spans="1:14" x14ac:dyDescent="0.2">
      <c r="F57" s="54" t="s">
        <v>76</v>
      </c>
      <c r="G57" s="54"/>
      <c r="H57" s="54"/>
      <c r="I57" s="54"/>
      <c r="K57" s="55">
        <f>SUM(K9:L51)</f>
        <v>0</v>
      </c>
      <c r="L57" s="69"/>
    </row>
    <row r="58" spans="1:14" x14ac:dyDescent="0.2">
      <c r="A58" s="2"/>
      <c r="B58" s="2"/>
      <c r="C58" s="2"/>
      <c r="D58" s="2"/>
      <c r="E58" s="7"/>
      <c r="F58" s="7"/>
      <c r="G58" s="38"/>
      <c r="H58" s="14"/>
      <c r="I58" s="14"/>
      <c r="J58" s="12"/>
      <c r="K58" s="15"/>
      <c r="L58" s="7"/>
    </row>
    <row r="59" spans="1:14" x14ac:dyDescent="0.2">
      <c r="A59" s="2"/>
      <c r="B59" s="2"/>
      <c r="C59" s="2"/>
      <c r="D59" s="2"/>
      <c r="E59" s="7"/>
      <c r="F59" s="7"/>
      <c r="G59" s="38"/>
      <c r="H59" s="14"/>
      <c r="I59" s="14"/>
      <c r="J59" s="12"/>
      <c r="K59" s="15"/>
      <c r="L59" s="7"/>
    </row>
    <row r="60" spans="1:14" x14ac:dyDescent="0.2">
      <c r="A60" s="2"/>
      <c r="B60" s="2"/>
      <c r="C60" s="2"/>
      <c r="D60" s="2"/>
      <c r="E60" s="7"/>
      <c r="F60" s="7"/>
      <c r="G60" s="38"/>
      <c r="H60" s="14"/>
      <c r="I60" s="14"/>
      <c r="J60" s="12"/>
      <c r="K60" s="15"/>
      <c r="L60" s="7"/>
    </row>
    <row r="61" spans="1:14" s="10" customFormat="1" ht="22.5" customHeight="1" x14ac:dyDescent="0.2">
      <c r="A61" s="108" t="s">
        <v>14</v>
      </c>
      <c r="B61" s="108"/>
      <c r="C61" s="108"/>
      <c r="D61" s="108"/>
      <c r="E61" s="108" t="s">
        <v>15</v>
      </c>
      <c r="F61" s="108"/>
      <c r="G61" s="9" t="s">
        <v>16</v>
      </c>
      <c r="H61" s="108" t="s">
        <v>17</v>
      </c>
      <c r="I61" s="108"/>
      <c r="J61" s="9"/>
      <c r="K61" s="108" t="s">
        <v>18</v>
      </c>
      <c r="L61" s="108"/>
      <c r="N61" s="21"/>
    </row>
    <row r="62" spans="1:14" x14ac:dyDescent="0.2">
      <c r="A62" s="107" t="s">
        <v>209</v>
      </c>
      <c r="B62" s="107"/>
      <c r="C62" s="107"/>
      <c r="D62" s="107"/>
      <c r="E62" s="67"/>
      <c r="F62" s="67"/>
      <c r="H62" s="61"/>
      <c r="I62" s="61"/>
      <c r="J62" s="4"/>
      <c r="K62" s="62"/>
      <c r="L62" s="63"/>
    </row>
    <row r="63" spans="1:14" x14ac:dyDescent="0.2">
      <c r="A63" s="2"/>
      <c r="B63" s="2" t="s">
        <v>145</v>
      </c>
      <c r="C63" s="2"/>
      <c r="D63" s="44" t="s">
        <v>197</v>
      </c>
      <c r="E63" s="64"/>
      <c r="F63" s="64"/>
      <c r="G63" s="35" t="s">
        <v>5</v>
      </c>
      <c r="H63" s="65">
        <v>80</v>
      </c>
      <c r="I63" s="65"/>
      <c r="J63" s="4" t="s">
        <v>6</v>
      </c>
      <c r="K63" s="62">
        <f t="shared" ref="K63:K80" si="1">H63*E63</f>
        <v>0</v>
      </c>
      <c r="L63" s="63"/>
    </row>
    <row r="64" spans="1:14" x14ac:dyDescent="0.2">
      <c r="A64" s="2"/>
      <c r="B64" s="2" t="s">
        <v>146</v>
      </c>
      <c r="C64" s="2"/>
      <c r="D64" s="45" t="s">
        <v>198</v>
      </c>
      <c r="E64" s="64"/>
      <c r="F64" s="64"/>
      <c r="G64" s="35" t="s">
        <v>5</v>
      </c>
      <c r="H64" s="65">
        <v>95</v>
      </c>
      <c r="I64" s="65"/>
      <c r="J64" s="4" t="s">
        <v>6</v>
      </c>
      <c r="K64" s="62">
        <f t="shared" si="1"/>
        <v>0</v>
      </c>
      <c r="L64" s="63"/>
    </row>
    <row r="65" spans="1:12" x14ac:dyDescent="0.2">
      <c r="A65" s="2"/>
      <c r="B65" s="2" t="s">
        <v>147</v>
      </c>
      <c r="C65" s="2"/>
      <c r="D65" s="45" t="s">
        <v>199</v>
      </c>
      <c r="E65" s="64"/>
      <c r="F65" s="64"/>
      <c r="G65" s="35" t="s">
        <v>5</v>
      </c>
      <c r="H65" s="65">
        <v>110</v>
      </c>
      <c r="I65" s="65"/>
      <c r="J65" s="4" t="s">
        <v>6</v>
      </c>
      <c r="K65" s="62">
        <f t="shared" si="1"/>
        <v>0</v>
      </c>
      <c r="L65" s="63"/>
    </row>
    <row r="66" spans="1:12" x14ac:dyDescent="0.2">
      <c r="A66" s="2"/>
      <c r="B66" s="2" t="s">
        <v>148</v>
      </c>
      <c r="C66" s="2"/>
      <c r="D66" s="45" t="s">
        <v>200</v>
      </c>
      <c r="E66" s="64"/>
      <c r="F66" s="64"/>
      <c r="G66" s="35" t="s">
        <v>5</v>
      </c>
      <c r="H66" s="65">
        <v>120</v>
      </c>
      <c r="I66" s="65"/>
      <c r="J66" s="4" t="s">
        <v>6</v>
      </c>
      <c r="K66" s="62">
        <f t="shared" si="1"/>
        <v>0</v>
      </c>
      <c r="L66" s="63"/>
    </row>
    <row r="67" spans="1:12" x14ac:dyDescent="0.2">
      <c r="A67" s="2"/>
      <c r="B67" s="2" t="s">
        <v>149</v>
      </c>
      <c r="C67" s="2"/>
      <c r="D67" s="45" t="s">
        <v>201</v>
      </c>
      <c r="E67" s="64"/>
      <c r="F67" s="64"/>
      <c r="G67" s="35" t="s">
        <v>5</v>
      </c>
      <c r="H67" s="65">
        <v>180</v>
      </c>
      <c r="I67" s="65"/>
      <c r="J67" s="4" t="s">
        <v>6</v>
      </c>
      <c r="K67" s="62">
        <f t="shared" si="1"/>
        <v>0</v>
      </c>
      <c r="L67" s="63"/>
    </row>
    <row r="68" spans="1:12" x14ac:dyDescent="0.2">
      <c r="A68" s="2"/>
      <c r="B68" s="2" t="s">
        <v>150</v>
      </c>
      <c r="C68" s="2"/>
      <c r="D68" s="45" t="s">
        <v>202</v>
      </c>
      <c r="E68" s="67"/>
      <c r="F68" s="67"/>
      <c r="G68" s="35" t="s">
        <v>5</v>
      </c>
      <c r="H68" s="61">
        <v>35</v>
      </c>
      <c r="I68" s="61"/>
      <c r="J68" s="4" t="s">
        <v>6</v>
      </c>
      <c r="K68" s="62">
        <f t="shared" si="1"/>
        <v>0</v>
      </c>
      <c r="L68" s="63"/>
    </row>
    <row r="69" spans="1:12" x14ac:dyDescent="0.2">
      <c r="A69" s="2"/>
      <c r="B69" s="2" t="s">
        <v>151</v>
      </c>
      <c r="C69" s="2"/>
      <c r="D69" s="45" t="s">
        <v>203</v>
      </c>
      <c r="E69" s="67"/>
      <c r="F69" s="67"/>
      <c r="G69" s="35" t="s">
        <v>5</v>
      </c>
      <c r="H69" s="61">
        <v>45</v>
      </c>
      <c r="I69" s="61"/>
      <c r="J69" s="4" t="s">
        <v>6</v>
      </c>
      <c r="K69" s="62">
        <f>H69*E69</f>
        <v>0</v>
      </c>
      <c r="L69" s="63"/>
    </row>
    <row r="70" spans="1:12" x14ac:dyDescent="0.2">
      <c r="A70" s="2"/>
      <c r="B70" s="2" t="s">
        <v>152</v>
      </c>
      <c r="C70" s="2"/>
      <c r="D70" s="45" t="s">
        <v>204</v>
      </c>
      <c r="E70" s="67"/>
      <c r="F70" s="67"/>
      <c r="G70" s="35" t="s">
        <v>5</v>
      </c>
      <c r="H70" s="61">
        <v>52.5</v>
      </c>
      <c r="I70" s="61"/>
      <c r="J70" s="4" t="s">
        <v>6</v>
      </c>
      <c r="K70" s="62">
        <f t="shared" si="1"/>
        <v>0</v>
      </c>
      <c r="L70" s="63"/>
    </row>
    <row r="71" spans="1:12" x14ac:dyDescent="0.2">
      <c r="A71" s="2"/>
      <c r="B71" s="2" t="s">
        <v>153</v>
      </c>
      <c r="C71" s="2"/>
      <c r="D71" s="45" t="s">
        <v>205</v>
      </c>
      <c r="E71" s="64"/>
      <c r="F71" s="64"/>
      <c r="G71" s="35" t="s">
        <v>5</v>
      </c>
      <c r="H71" s="65">
        <v>60</v>
      </c>
      <c r="I71" s="65"/>
      <c r="J71" s="4" t="s">
        <v>6</v>
      </c>
      <c r="K71" s="66">
        <f t="shared" si="1"/>
        <v>0</v>
      </c>
      <c r="L71" s="66"/>
    </row>
    <row r="72" spans="1:12" x14ac:dyDescent="0.2">
      <c r="A72" s="2"/>
      <c r="B72" s="2" t="s">
        <v>154</v>
      </c>
      <c r="C72" s="2"/>
      <c r="D72" s="45" t="s">
        <v>206</v>
      </c>
      <c r="E72" s="64"/>
      <c r="F72" s="64"/>
      <c r="G72" s="35" t="s">
        <v>158</v>
      </c>
      <c r="H72" s="65">
        <v>1000</v>
      </c>
      <c r="I72" s="65"/>
      <c r="J72" s="4" t="s">
        <v>6</v>
      </c>
      <c r="K72" s="66">
        <f t="shared" si="1"/>
        <v>0</v>
      </c>
      <c r="L72" s="66"/>
    </row>
    <row r="73" spans="1:12" x14ac:dyDescent="0.2">
      <c r="A73" s="2"/>
      <c r="B73" s="2" t="s">
        <v>155</v>
      </c>
      <c r="C73" s="2"/>
      <c r="D73" s="45" t="s">
        <v>207</v>
      </c>
      <c r="E73" s="64"/>
      <c r="F73" s="64"/>
      <c r="G73" s="35" t="s">
        <v>158</v>
      </c>
      <c r="H73" s="65">
        <v>1200</v>
      </c>
      <c r="I73" s="65"/>
      <c r="J73" s="4" t="s">
        <v>6</v>
      </c>
      <c r="K73" s="66">
        <f>H73*E73</f>
        <v>0</v>
      </c>
      <c r="L73" s="66"/>
    </row>
    <row r="74" spans="1:12" x14ac:dyDescent="0.2">
      <c r="A74" s="2"/>
      <c r="B74" s="2" t="s">
        <v>156</v>
      </c>
      <c r="C74" s="2"/>
      <c r="D74" s="45" t="s">
        <v>208</v>
      </c>
      <c r="E74" s="64"/>
      <c r="F74" s="64"/>
      <c r="G74" s="35" t="s">
        <v>158</v>
      </c>
      <c r="H74" s="65">
        <v>1700</v>
      </c>
      <c r="I74" s="65"/>
      <c r="J74" s="4" t="s">
        <v>6</v>
      </c>
      <c r="K74" s="66">
        <f t="shared" ref="K74" si="2">H74*E74</f>
        <v>0</v>
      </c>
      <c r="L74" s="66"/>
    </row>
    <row r="75" spans="1:12" x14ac:dyDescent="0.2">
      <c r="A75" s="2"/>
      <c r="B75" s="2" t="s">
        <v>157</v>
      </c>
      <c r="C75" s="2"/>
      <c r="D75" s="45" t="s">
        <v>210</v>
      </c>
      <c r="E75" s="64"/>
      <c r="F75" s="64"/>
      <c r="G75" s="35" t="s">
        <v>158</v>
      </c>
      <c r="H75" s="65">
        <v>2500</v>
      </c>
      <c r="I75" s="65"/>
      <c r="J75" s="4" t="s">
        <v>6</v>
      </c>
      <c r="K75" s="66">
        <f t="shared" si="1"/>
        <v>0</v>
      </c>
      <c r="L75" s="66"/>
    </row>
    <row r="76" spans="1:12" x14ac:dyDescent="0.2">
      <c r="A76" s="2"/>
      <c r="B76" s="2" t="s">
        <v>159</v>
      </c>
      <c r="C76" s="2"/>
      <c r="D76" s="2"/>
      <c r="E76" s="64"/>
      <c r="F76" s="64"/>
      <c r="G76" s="35" t="s">
        <v>158</v>
      </c>
      <c r="H76" s="65">
        <v>2100</v>
      </c>
      <c r="I76" s="65"/>
      <c r="J76" s="4" t="s">
        <v>6</v>
      </c>
      <c r="K76" s="66">
        <f t="shared" si="1"/>
        <v>0</v>
      </c>
      <c r="L76" s="66"/>
    </row>
    <row r="77" spans="1:12" x14ac:dyDescent="0.2">
      <c r="A77" s="2"/>
      <c r="B77" s="2" t="s">
        <v>160</v>
      </c>
      <c r="C77" s="2"/>
      <c r="D77" s="2"/>
      <c r="E77" s="64"/>
      <c r="F77" s="64"/>
      <c r="G77" s="35" t="s">
        <v>158</v>
      </c>
      <c r="H77" s="65">
        <v>2300</v>
      </c>
      <c r="I77" s="65"/>
      <c r="J77" s="4" t="s">
        <v>6</v>
      </c>
      <c r="K77" s="66">
        <f>H77*E77</f>
        <v>0</v>
      </c>
      <c r="L77" s="66"/>
    </row>
    <row r="78" spans="1:12" x14ac:dyDescent="0.2">
      <c r="A78" s="2"/>
      <c r="B78" s="2" t="s">
        <v>161</v>
      </c>
      <c r="C78" s="2"/>
      <c r="D78" s="2"/>
      <c r="E78" s="64"/>
      <c r="F78" s="64"/>
      <c r="G78" s="35" t="s">
        <v>158</v>
      </c>
      <c r="H78" s="65">
        <v>2500</v>
      </c>
      <c r="I78" s="65"/>
      <c r="J78" s="4" t="s">
        <v>6</v>
      </c>
      <c r="K78" s="66">
        <f t="shared" si="1"/>
        <v>0</v>
      </c>
      <c r="L78" s="66"/>
    </row>
    <row r="79" spans="1:12" x14ac:dyDescent="0.2">
      <c r="A79" s="2"/>
      <c r="B79" s="2" t="s">
        <v>162</v>
      </c>
      <c r="C79" s="2"/>
      <c r="D79" s="2"/>
      <c r="E79" s="64"/>
      <c r="F79" s="64"/>
      <c r="G79" s="35" t="s">
        <v>158</v>
      </c>
      <c r="H79" s="65">
        <v>3500</v>
      </c>
      <c r="I79" s="65"/>
      <c r="J79" s="4" t="s">
        <v>6</v>
      </c>
      <c r="K79" s="66">
        <f>H79*E79</f>
        <v>0</v>
      </c>
      <c r="L79" s="66"/>
    </row>
    <row r="80" spans="1:12" x14ac:dyDescent="0.2">
      <c r="A80" s="2"/>
      <c r="B80" s="2" t="s">
        <v>163</v>
      </c>
      <c r="C80" s="2"/>
      <c r="D80" s="2"/>
      <c r="E80" s="64"/>
      <c r="F80" s="64"/>
      <c r="G80" s="35" t="s">
        <v>158</v>
      </c>
      <c r="H80" s="65">
        <v>1200</v>
      </c>
      <c r="I80" s="65"/>
      <c r="J80" s="4" t="s">
        <v>6</v>
      </c>
      <c r="K80" s="66">
        <f t="shared" si="1"/>
        <v>0</v>
      </c>
      <c r="L80" s="66"/>
    </row>
    <row r="81" spans="1:12" x14ac:dyDescent="0.2">
      <c r="A81" s="2"/>
      <c r="B81" s="2" t="s">
        <v>164</v>
      </c>
      <c r="C81" s="2"/>
      <c r="D81" s="2"/>
      <c r="E81" s="64"/>
      <c r="F81" s="64"/>
      <c r="G81" s="35" t="s">
        <v>158</v>
      </c>
      <c r="H81" s="65">
        <v>4600</v>
      </c>
      <c r="I81" s="65"/>
      <c r="J81" s="4" t="s">
        <v>6</v>
      </c>
      <c r="K81" s="66">
        <f>H81*E81</f>
        <v>0</v>
      </c>
      <c r="L81" s="66"/>
    </row>
    <row r="82" spans="1:12" x14ac:dyDescent="0.2">
      <c r="A82" s="68" t="s">
        <v>93</v>
      </c>
      <c r="B82" s="68"/>
      <c r="C82" s="68"/>
      <c r="D82" s="68"/>
      <c r="E82" s="67"/>
      <c r="F82" s="67"/>
      <c r="G82" s="35" t="s">
        <v>5</v>
      </c>
      <c r="H82" s="61">
        <v>35</v>
      </c>
      <c r="I82" s="61"/>
      <c r="J82" s="4" t="s">
        <v>6</v>
      </c>
      <c r="K82" s="62">
        <f t="shared" ref="K82:K98" si="3">H82*E82</f>
        <v>0</v>
      </c>
      <c r="L82" s="63"/>
    </row>
    <row r="83" spans="1:12" x14ac:dyDescent="0.2">
      <c r="A83" s="68" t="s">
        <v>92</v>
      </c>
      <c r="B83" s="68"/>
      <c r="C83" s="68"/>
      <c r="D83" s="68"/>
      <c r="E83" s="67"/>
      <c r="F83" s="67"/>
      <c r="G83" s="34" t="s">
        <v>141</v>
      </c>
      <c r="H83" s="61">
        <v>500</v>
      </c>
      <c r="I83" s="61"/>
      <c r="J83" s="4" t="s">
        <v>6</v>
      </c>
      <c r="K83" s="62">
        <f t="shared" si="3"/>
        <v>0</v>
      </c>
      <c r="L83" s="63"/>
    </row>
    <row r="84" spans="1:12" x14ac:dyDescent="0.2">
      <c r="A84" s="68" t="s">
        <v>59</v>
      </c>
      <c r="B84" s="68"/>
      <c r="C84" s="68"/>
      <c r="D84" s="68"/>
      <c r="E84" s="67"/>
      <c r="F84" s="67"/>
      <c r="G84" s="35" t="s">
        <v>5</v>
      </c>
      <c r="H84" s="61">
        <v>25</v>
      </c>
      <c r="I84" s="61"/>
      <c r="J84" s="4" t="s">
        <v>6</v>
      </c>
      <c r="K84" s="62">
        <f t="shared" si="3"/>
        <v>0</v>
      </c>
      <c r="L84" s="63"/>
    </row>
    <row r="85" spans="1:12" x14ac:dyDescent="0.2">
      <c r="A85" s="68" t="s">
        <v>60</v>
      </c>
      <c r="B85" s="68"/>
      <c r="C85" s="68"/>
      <c r="D85" s="68"/>
      <c r="E85" s="67"/>
      <c r="F85" s="67"/>
      <c r="G85" s="34" t="s">
        <v>141</v>
      </c>
      <c r="H85" s="61">
        <v>3500</v>
      </c>
      <c r="I85" s="61"/>
      <c r="J85" s="4" t="s">
        <v>6</v>
      </c>
      <c r="K85" s="62">
        <f t="shared" si="3"/>
        <v>0</v>
      </c>
      <c r="L85" s="63"/>
    </row>
    <row r="86" spans="1:12" x14ac:dyDescent="0.2">
      <c r="A86" s="68" t="s">
        <v>74</v>
      </c>
      <c r="B86" s="68"/>
      <c r="C86" s="68"/>
      <c r="D86" s="68"/>
      <c r="E86" s="67"/>
      <c r="F86" s="67"/>
      <c r="G86" s="35" t="s">
        <v>5</v>
      </c>
      <c r="H86" s="61">
        <v>7</v>
      </c>
      <c r="I86" s="61"/>
      <c r="J86" s="4" t="s">
        <v>6</v>
      </c>
      <c r="K86" s="62">
        <f>H86*E86</f>
        <v>0</v>
      </c>
      <c r="L86" s="63"/>
    </row>
    <row r="87" spans="1:12" x14ac:dyDescent="0.2">
      <c r="A87" s="68" t="s">
        <v>75</v>
      </c>
      <c r="B87" s="68"/>
      <c r="C87" s="68"/>
      <c r="D87" s="68"/>
      <c r="E87" s="67"/>
      <c r="F87" s="67"/>
      <c r="G87" s="35" t="s">
        <v>5</v>
      </c>
      <c r="H87" s="61">
        <v>28</v>
      </c>
      <c r="I87" s="61"/>
      <c r="J87" s="4" t="s">
        <v>6</v>
      </c>
      <c r="K87" s="62">
        <f>H87*E87</f>
        <v>0</v>
      </c>
      <c r="L87" s="63"/>
    </row>
    <row r="88" spans="1:12" x14ac:dyDescent="0.2">
      <c r="A88" s="68" t="s">
        <v>95</v>
      </c>
      <c r="B88" s="68"/>
      <c r="C88" s="68"/>
      <c r="D88" s="68"/>
      <c r="E88" s="67"/>
      <c r="F88" s="67"/>
      <c r="G88" s="34" t="s">
        <v>195</v>
      </c>
      <c r="H88" s="61">
        <v>47</v>
      </c>
      <c r="I88" s="61"/>
      <c r="J88" s="4" t="s">
        <v>6</v>
      </c>
      <c r="K88" s="62">
        <f>H88*E88</f>
        <v>0</v>
      </c>
      <c r="L88" s="63"/>
    </row>
    <row r="89" spans="1:12" x14ac:dyDescent="0.2">
      <c r="A89" s="68" t="s">
        <v>96</v>
      </c>
      <c r="B89" s="68"/>
      <c r="C89" s="68"/>
      <c r="D89" s="68"/>
      <c r="E89" s="67"/>
      <c r="F89" s="67"/>
      <c r="G89" s="35" t="s">
        <v>5</v>
      </c>
      <c r="H89" s="61">
        <v>3.5</v>
      </c>
      <c r="I89" s="61"/>
      <c r="J89" s="4" t="s">
        <v>6</v>
      </c>
      <c r="K89" s="62">
        <f t="shared" si="3"/>
        <v>0</v>
      </c>
      <c r="L89" s="63"/>
    </row>
    <row r="90" spans="1:12" x14ac:dyDescent="0.2">
      <c r="A90" s="68" t="s">
        <v>97</v>
      </c>
      <c r="B90" s="68"/>
      <c r="C90" s="68"/>
      <c r="D90" s="68"/>
      <c r="E90" s="67"/>
      <c r="F90" s="67"/>
      <c r="G90" s="35" t="s">
        <v>5</v>
      </c>
      <c r="H90" s="61">
        <v>0.5</v>
      </c>
      <c r="I90" s="61"/>
      <c r="J90" s="4" t="s">
        <v>6</v>
      </c>
      <c r="K90" s="62">
        <f t="shared" si="3"/>
        <v>0</v>
      </c>
      <c r="L90" s="63"/>
    </row>
    <row r="91" spans="1:12" x14ac:dyDescent="0.2">
      <c r="A91" s="68" t="s">
        <v>61</v>
      </c>
      <c r="B91" s="68"/>
      <c r="C91" s="68"/>
      <c r="D91" s="68"/>
      <c r="E91" s="67"/>
      <c r="F91" s="67"/>
      <c r="G91" s="46" t="s">
        <v>211</v>
      </c>
      <c r="H91" s="61">
        <v>1</v>
      </c>
      <c r="I91" s="61"/>
      <c r="J91" s="4" t="s">
        <v>6</v>
      </c>
      <c r="K91" s="62">
        <f t="shared" si="3"/>
        <v>0</v>
      </c>
      <c r="L91" s="63"/>
    </row>
    <row r="92" spans="1:12" x14ac:dyDescent="0.2">
      <c r="A92" s="56" t="s">
        <v>144</v>
      </c>
      <c r="B92" s="68"/>
      <c r="C92" s="68"/>
      <c r="D92" s="68"/>
      <c r="E92" s="67"/>
      <c r="F92" s="67"/>
      <c r="G92" s="34" t="s">
        <v>141</v>
      </c>
      <c r="H92" s="61">
        <v>1500</v>
      </c>
      <c r="I92" s="61"/>
      <c r="J92" s="4" t="s">
        <v>6</v>
      </c>
      <c r="K92" s="62">
        <f t="shared" si="3"/>
        <v>0</v>
      </c>
      <c r="L92" s="63"/>
    </row>
    <row r="93" spans="1:12" x14ac:dyDescent="0.2">
      <c r="A93" s="68" t="s">
        <v>63</v>
      </c>
      <c r="B93" s="68"/>
      <c r="C93" s="68"/>
      <c r="D93" s="68"/>
      <c r="E93" s="67"/>
      <c r="F93" s="67"/>
      <c r="H93" s="61"/>
      <c r="I93" s="61"/>
      <c r="J93" s="4"/>
      <c r="K93" s="62"/>
      <c r="L93" s="63"/>
    </row>
    <row r="94" spans="1:12" x14ac:dyDescent="0.2">
      <c r="A94" s="2"/>
      <c r="B94" s="68" t="s">
        <v>64</v>
      </c>
      <c r="C94" s="68"/>
      <c r="D94" s="68"/>
      <c r="E94" s="67"/>
      <c r="F94" s="67"/>
      <c r="G94" s="35" t="s">
        <v>5</v>
      </c>
      <c r="H94" s="61">
        <v>15.5</v>
      </c>
      <c r="I94" s="61"/>
      <c r="J94" s="4" t="s">
        <v>6</v>
      </c>
      <c r="K94" s="62">
        <f t="shared" si="3"/>
        <v>0</v>
      </c>
      <c r="L94" s="63"/>
    </row>
    <row r="95" spans="1:12" x14ac:dyDescent="0.2">
      <c r="A95" s="2"/>
      <c r="B95" s="68" t="s">
        <v>65</v>
      </c>
      <c r="C95" s="68"/>
      <c r="D95" s="68"/>
      <c r="E95" s="67"/>
      <c r="F95" s="67"/>
      <c r="G95" s="35" t="s">
        <v>5</v>
      </c>
      <c r="H95" s="61">
        <v>31</v>
      </c>
      <c r="I95" s="61"/>
      <c r="J95" s="4" t="s">
        <v>6</v>
      </c>
      <c r="K95" s="62">
        <f t="shared" si="3"/>
        <v>0</v>
      </c>
      <c r="L95" s="63"/>
    </row>
    <row r="96" spans="1:12" x14ac:dyDescent="0.2">
      <c r="A96" s="68" t="s">
        <v>66</v>
      </c>
      <c r="B96" s="68"/>
      <c r="C96" s="68"/>
      <c r="D96" s="68"/>
      <c r="E96" s="67"/>
      <c r="F96" s="67"/>
      <c r="G96" s="34" t="s">
        <v>196</v>
      </c>
      <c r="H96" s="61">
        <v>1.5</v>
      </c>
      <c r="I96" s="61"/>
      <c r="J96" s="4" t="s">
        <v>6</v>
      </c>
      <c r="K96" s="62">
        <f t="shared" si="3"/>
        <v>0</v>
      </c>
      <c r="L96" s="63"/>
    </row>
    <row r="97" spans="1:17" x14ac:dyDescent="0.2">
      <c r="A97" s="56" t="s">
        <v>139</v>
      </c>
      <c r="B97" s="68"/>
      <c r="C97" s="68"/>
      <c r="D97" s="68"/>
      <c r="E97" s="67"/>
      <c r="F97" s="67"/>
      <c r="G97" s="34" t="s">
        <v>196</v>
      </c>
      <c r="H97" s="61">
        <v>6</v>
      </c>
      <c r="I97" s="61"/>
      <c r="J97" s="4" t="s">
        <v>6</v>
      </c>
      <c r="K97" s="62">
        <f t="shared" si="3"/>
        <v>0</v>
      </c>
      <c r="L97" s="63"/>
      <c r="O97" s="27"/>
      <c r="Q97" s="27"/>
    </row>
    <row r="98" spans="1:17" x14ac:dyDescent="0.2">
      <c r="A98" s="56" t="s">
        <v>140</v>
      </c>
      <c r="B98" s="68"/>
      <c r="C98" s="68"/>
      <c r="D98" s="68"/>
      <c r="E98" s="67"/>
      <c r="F98" s="67"/>
      <c r="G98" s="35" t="s">
        <v>5</v>
      </c>
      <c r="H98" s="61">
        <v>3</v>
      </c>
      <c r="I98" s="61"/>
      <c r="J98" s="4" t="s">
        <v>6</v>
      </c>
      <c r="K98" s="62">
        <f t="shared" si="3"/>
        <v>0</v>
      </c>
      <c r="L98" s="63"/>
      <c r="O98" s="27"/>
      <c r="Q98" s="27"/>
    </row>
    <row r="99" spans="1:17" x14ac:dyDescent="0.2">
      <c r="A99" s="68" t="s">
        <v>69</v>
      </c>
      <c r="B99" s="68"/>
      <c r="C99" s="68"/>
      <c r="D99" s="68"/>
      <c r="E99" s="67"/>
      <c r="F99" s="67"/>
      <c r="G99" s="35" t="s">
        <v>5</v>
      </c>
      <c r="H99" s="61">
        <v>3</v>
      </c>
      <c r="I99" s="61"/>
      <c r="J99" s="4" t="s">
        <v>6</v>
      </c>
      <c r="K99" s="62">
        <f>H99*E99</f>
        <v>0</v>
      </c>
      <c r="L99" s="63"/>
      <c r="O99" s="27"/>
      <c r="Q99" s="27"/>
    </row>
    <row r="100" spans="1:17" x14ac:dyDescent="0.2">
      <c r="A100" s="68" t="s">
        <v>70</v>
      </c>
      <c r="B100" s="68"/>
      <c r="C100" s="68"/>
      <c r="D100" s="68"/>
      <c r="E100" s="67"/>
      <c r="F100" s="67"/>
      <c r="G100" s="34" t="s">
        <v>141</v>
      </c>
      <c r="H100" s="61">
        <v>350</v>
      </c>
      <c r="I100" s="61"/>
      <c r="J100" s="4" t="s">
        <v>6</v>
      </c>
      <c r="K100" s="62">
        <f>H100*E100</f>
        <v>0</v>
      </c>
      <c r="L100" s="63"/>
    </row>
    <row r="101" spans="1:17" x14ac:dyDescent="0.2">
      <c r="A101" s="56" t="s">
        <v>142</v>
      </c>
      <c r="B101" s="56"/>
      <c r="C101" s="56"/>
      <c r="D101" s="56"/>
      <c r="E101" s="57"/>
      <c r="F101" s="57"/>
      <c r="G101" s="40" t="s">
        <v>141</v>
      </c>
      <c r="H101" s="58">
        <v>3500</v>
      </c>
      <c r="I101" s="58"/>
      <c r="J101" s="28" t="s">
        <v>6</v>
      </c>
      <c r="K101" s="59">
        <f>H101*E101</f>
        <v>0</v>
      </c>
      <c r="L101" s="60"/>
    </row>
    <row r="102" spans="1:17" x14ac:dyDescent="0.2">
      <c r="A102" s="56" t="s">
        <v>143</v>
      </c>
      <c r="B102" s="56"/>
      <c r="C102" s="56"/>
      <c r="D102" s="56"/>
      <c r="E102" s="57"/>
      <c r="F102" s="57"/>
      <c r="G102" s="40" t="s">
        <v>141</v>
      </c>
      <c r="H102" s="58">
        <v>1000</v>
      </c>
      <c r="I102" s="58"/>
      <c r="J102" s="28" t="s">
        <v>6</v>
      </c>
      <c r="K102" s="59">
        <f>H102*E102</f>
        <v>0</v>
      </c>
      <c r="L102" s="60"/>
    </row>
    <row r="103" spans="1:17" x14ac:dyDescent="0.2">
      <c r="A103" s="68" t="s">
        <v>71</v>
      </c>
      <c r="B103" s="68"/>
      <c r="C103" s="68"/>
      <c r="D103" s="68"/>
      <c r="E103" s="67"/>
      <c r="F103" s="67"/>
      <c r="G103" s="35" t="s">
        <v>141</v>
      </c>
      <c r="H103" s="58">
        <v>1</v>
      </c>
      <c r="I103" s="58"/>
      <c r="J103" s="4" t="s">
        <v>6</v>
      </c>
      <c r="K103" s="62">
        <f>H103*E103</f>
        <v>0</v>
      </c>
      <c r="L103" s="63"/>
    </row>
    <row r="104" spans="1:17" x14ac:dyDescent="0.2">
      <c r="A104" s="68"/>
      <c r="B104" s="68"/>
      <c r="C104" s="68"/>
      <c r="D104" s="68"/>
      <c r="E104" s="47"/>
      <c r="F104" s="47"/>
      <c r="G104" s="39"/>
      <c r="H104" s="48"/>
      <c r="I104" s="48"/>
      <c r="J104" s="12"/>
      <c r="K104" s="49"/>
      <c r="L104" s="47"/>
    </row>
    <row r="105" spans="1:17" x14ac:dyDescent="0.2">
      <c r="F105" s="54" t="s">
        <v>77</v>
      </c>
      <c r="G105" s="54"/>
      <c r="H105" s="54"/>
      <c r="I105" s="54"/>
      <c r="K105" s="55">
        <f>SUM(K63:L103)</f>
        <v>0</v>
      </c>
      <c r="L105" s="69"/>
    </row>
    <row r="106" spans="1:17" ht="10.5" customHeight="1" x14ac:dyDescent="0.2">
      <c r="F106" s="54"/>
      <c r="G106" s="54"/>
      <c r="H106" s="54"/>
      <c r="I106" s="54"/>
      <c r="K106" s="55"/>
      <c r="L106" s="69"/>
    </row>
    <row r="107" spans="1:17" x14ac:dyDescent="0.2">
      <c r="A107" s="42"/>
      <c r="B107" s="42"/>
      <c r="C107" s="42"/>
      <c r="D107" s="42"/>
      <c r="E107" s="43"/>
      <c r="F107" s="67"/>
      <c r="G107" s="67"/>
      <c r="H107" s="67"/>
      <c r="I107" s="67"/>
      <c r="J107" s="67"/>
      <c r="K107" s="67"/>
      <c r="L107" s="43"/>
    </row>
    <row r="108" spans="1:17" ht="17.25" customHeight="1" x14ac:dyDescent="0.2">
      <c r="A108" s="52" t="s">
        <v>86</v>
      </c>
      <c r="B108" s="52"/>
      <c r="C108" s="52"/>
      <c r="D108" s="52"/>
      <c r="E108" s="43"/>
      <c r="F108" s="53" t="s">
        <v>89</v>
      </c>
      <c r="G108" s="53"/>
      <c r="H108" s="53"/>
      <c r="I108" s="53"/>
      <c r="J108" s="53"/>
      <c r="K108" s="53"/>
      <c r="L108" s="43"/>
    </row>
    <row r="109" spans="1:17" ht="23.25" customHeight="1" x14ac:dyDescent="0.2">
      <c r="F109" s="54" t="s">
        <v>170</v>
      </c>
      <c r="G109" s="54"/>
      <c r="H109" s="54"/>
      <c r="I109" s="54"/>
      <c r="K109" s="55">
        <f>K57</f>
        <v>0</v>
      </c>
      <c r="L109" s="55"/>
    </row>
    <row r="110" spans="1:17" ht="23.25" customHeight="1" x14ac:dyDescent="0.2">
      <c r="F110" s="54" t="s">
        <v>167</v>
      </c>
      <c r="G110" s="54"/>
      <c r="H110" s="54"/>
      <c r="I110" s="54"/>
      <c r="K110" s="55">
        <f>K105</f>
        <v>0</v>
      </c>
      <c r="L110" s="55"/>
    </row>
    <row r="111" spans="1:17" ht="18" customHeight="1" x14ac:dyDescent="0.2">
      <c r="I111" s="6" t="s">
        <v>169</v>
      </c>
      <c r="K111" s="55">
        <f>K109+K110</f>
        <v>0</v>
      </c>
      <c r="L111" s="69"/>
    </row>
    <row r="112" spans="1:17" ht="15.75" customHeight="1" x14ac:dyDescent="0.2">
      <c r="A112" s="1" t="s">
        <v>79</v>
      </c>
      <c r="I112" s="6" t="s">
        <v>80</v>
      </c>
      <c r="J112" s="6"/>
      <c r="K112" s="55">
        <f>K111*1.15</f>
        <v>0</v>
      </c>
      <c r="L112" s="69"/>
    </row>
    <row r="113" spans="1:12" ht="15" customHeight="1" x14ac:dyDescent="0.2">
      <c r="A113" s="1" t="s">
        <v>81</v>
      </c>
      <c r="K113" s="55">
        <f>0.08*K112</f>
        <v>0</v>
      </c>
      <c r="L113" s="69"/>
    </row>
    <row r="114" spans="1:12" ht="2.25" customHeight="1" x14ac:dyDescent="0.2">
      <c r="A114" s="1" t="s">
        <v>82</v>
      </c>
      <c r="K114" s="55">
        <f>0.08*K111</f>
        <v>0</v>
      </c>
      <c r="L114" s="69"/>
    </row>
    <row r="115" spans="1:12" ht="16.5" customHeight="1" x14ac:dyDescent="0.2">
      <c r="F115" s="54" t="s">
        <v>83</v>
      </c>
      <c r="G115" s="54"/>
      <c r="H115" s="54"/>
      <c r="I115" s="54"/>
      <c r="K115" s="55">
        <f>K112+K113</f>
        <v>0</v>
      </c>
      <c r="L115" s="69"/>
    </row>
    <row r="116" spans="1:12" ht="2.25" customHeight="1" x14ac:dyDescent="0.2">
      <c r="F116" s="6"/>
      <c r="H116" s="6"/>
      <c r="I116" s="6"/>
      <c r="K116" s="5"/>
    </row>
    <row r="117" spans="1:12" ht="12" thickBot="1" x14ac:dyDescent="0.25">
      <c r="D117" s="6" t="s">
        <v>85</v>
      </c>
      <c r="E117" s="8">
        <v>3</v>
      </c>
      <c r="F117" s="104" t="s">
        <v>98</v>
      </c>
      <c r="G117" s="105"/>
      <c r="H117" s="105"/>
      <c r="I117" s="105"/>
      <c r="K117" s="55">
        <f>0.03*K115*E117</f>
        <v>0</v>
      </c>
      <c r="L117" s="69"/>
    </row>
    <row r="118" spans="1:12" x14ac:dyDescent="0.2">
      <c r="F118" s="54"/>
      <c r="G118" s="54"/>
      <c r="H118" s="54"/>
      <c r="I118" s="54"/>
      <c r="K118" s="55"/>
      <c r="L118" s="69"/>
    </row>
    <row r="119" spans="1:12" ht="18.75" customHeight="1" x14ac:dyDescent="0.2">
      <c r="F119" s="54" t="s">
        <v>84</v>
      </c>
      <c r="G119" s="54"/>
      <c r="H119" s="54"/>
      <c r="I119" s="54"/>
      <c r="K119" s="55">
        <f>K117+K115</f>
        <v>0</v>
      </c>
      <c r="L119" s="69"/>
    </row>
    <row r="120" spans="1:12" x14ac:dyDescent="0.2">
      <c r="F120" s="54"/>
      <c r="G120" s="54"/>
      <c r="H120" s="54"/>
      <c r="I120" s="54"/>
      <c r="K120" s="55"/>
      <c r="L120" s="69"/>
    </row>
    <row r="121" spans="1:12" ht="12.75" x14ac:dyDescent="0.2">
      <c r="A121" s="102" t="s">
        <v>124</v>
      </c>
      <c r="B121" s="103"/>
      <c r="C121" s="103"/>
      <c r="D121" s="103"/>
      <c r="E121" s="103"/>
      <c r="F121" s="103"/>
      <c r="G121" s="103"/>
      <c r="H121" s="103"/>
      <c r="I121" s="103"/>
      <c r="J121" s="103"/>
      <c r="K121" s="103"/>
      <c r="L121" s="103"/>
    </row>
    <row r="122" spans="1:12" ht="12.75" x14ac:dyDescent="0.2">
      <c r="A122" s="68"/>
      <c r="B122" s="68"/>
      <c r="C122" s="68"/>
      <c r="D122" s="68"/>
      <c r="F122" s="54"/>
      <c r="G122" s="91"/>
      <c r="H122" s="91"/>
      <c r="I122" s="91"/>
      <c r="J122" s="91"/>
      <c r="K122" s="91"/>
      <c r="L122" s="91"/>
    </row>
    <row r="123" spans="1:12" ht="15" customHeight="1" x14ac:dyDescent="0.2">
      <c r="F123" s="97"/>
      <c r="G123" s="98"/>
      <c r="H123" s="98"/>
      <c r="I123" s="98"/>
      <c r="J123" s="98"/>
      <c r="K123" s="98"/>
      <c r="L123" s="98"/>
    </row>
    <row r="124" spans="1:12" ht="12.75" x14ac:dyDescent="0.2">
      <c r="A124" s="90"/>
      <c r="B124" s="90"/>
      <c r="C124" s="90"/>
      <c r="D124" s="90"/>
      <c r="F124" s="99"/>
      <c r="G124" s="100"/>
      <c r="H124" s="100"/>
      <c r="I124" s="100"/>
      <c r="J124" s="100"/>
      <c r="K124" s="100"/>
      <c r="L124" s="100"/>
    </row>
    <row r="125" spans="1:12" x14ac:dyDescent="0.2">
      <c r="A125" s="101" t="s">
        <v>126</v>
      </c>
      <c r="B125" s="101"/>
      <c r="C125" s="101"/>
      <c r="D125" s="101"/>
      <c r="F125" s="101" t="s">
        <v>127</v>
      </c>
      <c r="G125" s="101"/>
      <c r="H125" s="101"/>
      <c r="I125" s="101"/>
      <c r="J125" s="101"/>
      <c r="K125" s="101"/>
      <c r="L125" s="101"/>
    </row>
    <row r="126" spans="1:12" ht="12.75" x14ac:dyDescent="0.2">
      <c r="A126" s="74"/>
      <c r="B126" s="74"/>
      <c r="C126" s="74"/>
      <c r="D126" s="74"/>
      <c r="F126" s="54"/>
      <c r="G126" s="91"/>
      <c r="H126" s="91"/>
      <c r="I126" s="91"/>
      <c r="J126" s="91"/>
      <c r="K126" s="91"/>
      <c r="L126" s="91"/>
    </row>
    <row r="127" spans="1:12" x14ac:dyDescent="0.2">
      <c r="A127" s="89"/>
      <c r="B127" s="89"/>
      <c r="C127" s="89"/>
      <c r="D127" s="89"/>
    </row>
    <row r="128" spans="1:12" ht="12.75" x14ac:dyDescent="0.2">
      <c r="A128" s="90"/>
      <c r="B128" s="90"/>
      <c r="C128" s="90"/>
      <c r="D128" s="90"/>
      <c r="F128" s="92" t="s">
        <v>133</v>
      </c>
      <c r="G128" s="93"/>
      <c r="H128" s="93"/>
      <c r="I128" s="93"/>
      <c r="J128" s="93"/>
      <c r="K128" s="93"/>
      <c r="L128" s="93"/>
    </row>
    <row r="129" spans="1:14" ht="12.75" customHeight="1" x14ac:dyDescent="0.2">
      <c r="A129" s="89" t="s">
        <v>129</v>
      </c>
      <c r="B129" s="89"/>
      <c r="C129" s="89"/>
      <c r="D129" s="89"/>
      <c r="F129" s="92" t="s">
        <v>134</v>
      </c>
      <c r="G129" s="92"/>
      <c r="H129" s="92"/>
      <c r="I129" s="92"/>
      <c r="J129" s="92"/>
      <c r="K129" s="92"/>
      <c r="L129" s="92"/>
    </row>
    <row r="130" spans="1:14" ht="12.75" x14ac:dyDescent="0.2">
      <c r="A130" s="13"/>
      <c r="B130" s="13"/>
      <c r="C130" s="13"/>
      <c r="D130" s="13"/>
      <c r="F130" s="6"/>
      <c r="G130" s="41"/>
      <c r="H130" s="19"/>
      <c r="I130" s="19"/>
      <c r="J130" s="19"/>
      <c r="K130" s="19"/>
      <c r="L130" s="19"/>
    </row>
    <row r="131" spans="1:14" ht="12.75" x14ac:dyDescent="0.2">
      <c r="A131" s="13"/>
      <c r="B131" s="13"/>
      <c r="C131" s="13"/>
      <c r="D131" s="13"/>
      <c r="F131" s="6"/>
      <c r="G131" s="41"/>
      <c r="H131" s="19"/>
      <c r="I131" s="19"/>
      <c r="J131" s="19"/>
      <c r="K131" s="19"/>
      <c r="L131" s="19"/>
    </row>
    <row r="132" spans="1:14" ht="12.75" x14ac:dyDescent="0.2">
      <c r="A132" s="90"/>
      <c r="B132" s="90"/>
      <c r="C132" s="90"/>
      <c r="D132" s="90"/>
      <c r="F132" s="6"/>
      <c r="G132" s="41"/>
      <c r="H132" s="19"/>
      <c r="I132" s="19"/>
      <c r="J132" s="19"/>
      <c r="K132" s="19"/>
      <c r="L132" s="19"/>
    </row>
    <row r="133" spans="1:14" ht="12.75" x14ac:dyDescent="0.2">
      <c r="A133" s="89" t="s">
        <v>128</v>
      </c>
      <c r="B133" s="89"/>
      <c r="C133" s="89"/>
      <c r="D133" s="89"/>
      <c r="F133" s="6"/>
      <c r="G133" s="41"/>
      <c r="H133" s="19"/>
      <c r="I133" s="19"/>
      <c r="J133" s="19"/>
      <c r="K133" s="19"/>
      <c r="L133" s="19"/>
    </row>
    <row r="134" spans="1:14" ht="12.75" customHeight="1" x14ac:dyDescent="0.2">
      <c r="A134" s="13"/>
      <c r="B134" s="13"/>
      <c r="C134" s="13"/>
      <c r="D134" s="13"/>
      <c r="F134" s="6"/>
      <c r="G134" s="41"/>
      <c r="H134" s="19"/>
      <c r="I134" s="19"/>
      <c r="J134" s="19"/>
      <c r="K134" s="19"/>
      <c r="L134" s="19"/>
    </row>
    <row r="135" spans="1:14" ht="12.75" x14ac:dyDescent="0.2">
      <c r="A135" s="13" t="s">
        <v>130</v>
      </c>
      <c r="B135" s="13"/>
      <c r="C135" s="13"/>
      <c r="D135" s="13"/>
      <c r="F135" s="6"/>
      <c r="G135" s="41"/>
      <c r="H135" s="19"/>
      <c r="I135" s="19"/>
      <c r="J135" s="19"/>
      <c r="K135" s="19"/>
      <c r="L135" s="19"/>
    </row>
    <row r="136" spans="1:14" ht="18.75" customHeight="1" x14ac:dyDescent="0.2">
      <c r="A136" s="13"/>
      <c r="B136" s="96" t="s">
        <v>131</v>
      </c>
      <c r="C136" s="71"/>
      <c r="D136" s="71"/>
      <c r="E136" s="71"/>
      <c r="F136" s="71"/>
      <c r="G136" s="71"/>
      <c r="H136" s="71"/>
      <c r="I136" s="71"/>
      <c r="J136" s="71"/>
      <c r="K136" s="71"/>
      <c r="L136" s="71"/>
    </row>
    <row r="137" spans="1:14" ht="12.75" x14ac:dyDescent="0.2">
      <c r="A137" s="13"/>
      <c r="B137" s="96" t="s">
        <v>132</v>
      </c>
      <c r="C137" s="71"/>
      <c r="D137" s="71"/>
      <c r="E137" s="71"/>
      <c r="F137" s="71"/>
      <c r="G137" s="71"/>
      <c r="H137" s="71"/>
      <c r="I137" s="71"/>
      <c r="J137" s="71"/>
      <c r="K137" s="71"/>
      <c r="L137" s="71"/>
    </row>
    <row r="138" spans="1:14" s="16" customFormat="1" ht="20.25" customHeight="1" x14ac:dyDescent="0.25">
      <c r="A138" s="32"/>
      <c r="B138" s="94"/>
      <c r="C138" s="95"/>
      <c r="D138" s="95"/>
      <c r="E138" s="95"/>
      <c r="F138" s="95"/>
      <c r="G138" s="95"/>
      <c r="H138" s="95"/>
      <c r="I138" s="95"/>
      <c r="J138" s="95"/>
      <c r="K138" s="95"/>
      <c r="L138" s="95"/>
      <c r="N138" s="22"/>
    </row>
    <row r="139" spans="1:14" x14ac:dyDescent="0.2">
      <c r="A139" s="82"/>
      <c r="B139" s="82"/>
      <c r="C139" s="82"/>
      <c r="D139" s="82"/>
      <c r="E139" s="82"/>
      <c r="F139" s="82"/>
      <c r="G139" s="82"/>
      <c r="H139" s="82"/>
      <c r="I139" s="84"/>
      <c r="J139" s="85"/>
      <c r="K139" s="85"/>
      <c r="L139" s="85"/>
      <c r="N139" s="23"/>
    </row>
    <row r="140" spans="1:14" x14ac:dyDescent="0.2">
      <c r="A140" s="83"/>
      <c r="B140" s="83"/>
      <c r="C140" s="83"/>
      <c r="D140" s="83"/>
      <c r="E140" s="83"/>
      <c r="F140" s="83"/>
      <c r="G140" s="83"/>
      <c r="H140" s="83"/>
      <c r="I140" s="85"/>
      <c r="J140" s="85"/>
      <c r="K140" s="85"/>
      <c r="L140" s="85"/>
      <c r="N140" s="23"/>
    </row>
    <row r="141" spans="1:14" ht="12.75" x14ac:dyDescent="0.2">
      <c r="A141" s="74"/>
      <c r="B141" s="74"/>
      <c r="C141" s="74"/>
      <c r="D141" s="74"/>
      <c r="E141" s="47"/>
      <c r="F141" s="86"/>
      <c r="G141" s="48"/>
      <c r="H141" s="48"/>
      <c r="I141" s="75"/>
      <c r="J141" s="76"/>
      <c r="K141" s="76"/>
      <c r="L141" s="76"/>
      <c r="N141" s="23"/>
    </row>
    <row r="142" spans="1:14" ht="12" customHeight="1" x14ac:dyDescent="0.2">
      <c r="A142" s="74"/>
      <c r="B142" s="74"/>
      <c r="C142" s="74"/>
      <c r="D142" s="74"/>
      <c r="E142" s="47"/>
      <c r="F142" s="86"/>
      <c r="G142" s="48"/>
      <c r="H142" s="48"/>
      <c r="I142" s="75"/>
      <c r="J142" s="76"/>
      <c r="K142" s="76"/>
      <c r="L142" s="76"/>
      <c r="N142" s="23"/>
    </row>
    <row r="143" spans="1:14" ht="12.75" customHeight="1" x14ac:dyDescent="0.2">
      <c r="A143" s="74"/>
      <c r="B143" s="74"/>
      <c r="C143" s="74"/>
      <c r="D143" s="74"/>
      <c r="E143" s="47"/>
      <c r="F143" s="86"/>
      <c r="G143" s="48"/>
      <c r="H143" s="48"/>
      <c r="I143" s="75"/>
      <c r="J143" s="76"/>
      <c r="K143" s="76"/>
      <c r="L143" s="76"/>
      <c r="N143" s="23"/>
    </row>
    <row r="144" spans="1:14" ht="12.75" x14ac:dyDescent="0.2">
      <c r="A144" s="88"/>
      <c r="B144" s="88"/>
      <c r="C144" s="88"/>
      <c r="D144" s="88"/>
      <c r="E144" s="47"/>
      <c r="F144" s="86"/>
      <c r="G144" s="48"/>
      <c r="H144" s="48"/>
      <c r="I144" s="75"/>
      <c r="J144" s="76"/>
      <c r="K144" s="76"/>
      <c r="L144" s="76"/>
      <c r="N144" s="23"/>
    </row>
    <row r="145" spans="1:14" ht="12.75" x14ac:dyDescent="0.2">
      <c r="A145" s="88"/>
      <c r="B145" s="88"/>
      <c r="C145" s="88"/>
      <c r="D145" s="88"/>
      <c r="E145" s="47"/>
      <c r="F145" s="86"/>
      <c r="G145" s="48"/>
      <c r="H145" s="48"/>
      <c r="I145" s="75"/>
      <c r="J145" s="76"/>
      <c r="K145" s="76"/>
      <c r="L145" s="76"/>
      <c r="N145" s="23"/>
    </row>
    <row r="146" spans="1:14" ht="12.75" x14ac:dyDescent="0.2">
      <c r="A146" s="74"/>
      <c r="B146" s="74"/>
      <c r="C146" s="74"/>
      <c r="D146" s="74"/>
      <c r="E146" s="47"/>
      <c r="F146" s="86"/>
      <c r="G146" s="48"/>
      <c r="H146" s="48"/>
      <c r="I146" s="75"/>
      <c r="J146" s="76"/>
      <c r="K146" s="76"/>
      <c r="L146" s="76"/>
      <c r="N146" s="24"/>
    </row>
    <row r="147" spans="1:14" ht="12.75" x14ac:dyDescent="0.2">
      <c r="A147" s="74"/>
      <c r="B147" s="74"/>
      <c r="C147" s="74"/>
      <c r="D147" s="74"/>
      <c r="E147" s="47"/>
      <c r="F147" s="86"/>
      <c r="G147" s="48"/>
      <c r="H147" s="48"/>
      <c r="I147" s="75"/>
      <c r="J147" s="76"/>
      <c r="K147" s="76"/>
      <c r="L147" s="76"/>
      <c r="N147" s="23"/>
    </row>
    <row r="148" spans="1:14" ht="8.25" customHeight="1" x14ac:dyDescent="0.2">
      <c r="A148" s="74"/>
      <c r="B148" s="74"/>
      <c r="C148" s="74"/>
      <c r="D148" s="74"/>
      <c r="E148" s="47"/>
      <c r="F148" s="86"/>
      <c r="G148" s="48"/>
      <c r="H148" s="48"/>
      <c r="I148" s="75"/>
      <c r="J148" s="76"/>
      <c r="K148" s="76"/>
      <c r="L148" s="76"/>
      <c r="N148" s="23"/>
    </row>
    <row r="149" spans="1:14" ht="12.75" x14ac:dyDescent="0.2">
      <c r="A149" s="74"/>
      <c r="B149" s="74"/>
      <c r="C149" s="74"/>
      <c r="D149" s="74"/>
      <c r="E149" s="47"/>
      <c r="F149" s="86"/>
      <c r="G149" s="48"/>
      <c r="H149" s="48"/>
      <c r="I149" s="75"/>
      <c r="J149" s="76"/>
      <c r="K149" s="76"/>
      <c r="L149" s="76"/>
      <c r="N149" s="23"/>
    </row>
    <row r="150" spans="1:14" ht="12.75" x14ac:dyDescent="0.2">
      <c r="A150" s="74"/>
      <c r="B150" s="74"/>
      <c r="C150" s="74"/>
      <c r="D150" s="74"/>
      <c r="E150" s="47"/>
      <c r="F150" s="86"/>
      <c r="G150" s="48"/>
      <c r="H150" s="48"/>
      <c r="I150" s="75"/>
      <c r="J150" s="76"/>
      <c r="K150" s="76"/>
      <c r="L150" s="76"/>
      <c r="N150" s="23"/>
    </row>
    <row r="151" spans="1:14" ht="12.75" x14ac:dyDescent="0.2">
      <c r="A151" s="74"/>
      <c r="B151" s="74"/>
      <c r="C151" s="74"/>
      <c r="D151" s="74"/>
      <c r="E151" s="47"/>
      <c r="F151" s="86"/>
      <c r="G151" s="48"/>
      <c r="H151" s="48"/>
      <c r="I151" s="75"/>
      <c r="J151" s="76"/>
      <c r="K151" s="76"/>
      <c r="L151" s="76"/>
      <c r="N151" s="24"/>
    </row>
    <row r="152" spans="1:14" ht="12.75" x14ac:dyDescent="0.2">
      <c r="A152" s="74"/>
      <c r="B152" s="74"/>
      <c r="C152" s="74"/>
      <c r="D152" s="74"/>
      <c r="E152" s="47"/>
      <c r="F152" s="86"/>
      <c r="G152" s="48"/>
      <c r="H152" s="48"/>
      <c r="I152" s="75"/>
      <c r="J152" s="76"/>
      <c r="K152" s="76"/>
      <c r="L152" s="76"/>
      <c r="N152" s="23"/>
    </row>
    <row r="153" spans="1:14" ht="12.75" x14ac:dyDescent="0.2">
      <c r="A153" s="74"/>
      <c r="B153" s="74"/>
      <c r="C153" s="74"/>
      <c r="D153" s="74"/>
      <c r="E153" s="47"/>
      <c r="F153" s="86"/>
      <c r="G153" s="48"/>
      <c r="H153" s="48"/>
      <c r="I153" s="75"/>
      <c r="J153" s="76"/>
      <c r="K153" s="76"/>
      <c r="L153" s="76"/>
      <c r="N153" s="23"/>
    </row>
    <row r="154" spans="1:14" ht="12.75" x14ac:dyDescent="0.2">
      <c r="A154" s="74"/>
      <c r="B154" s="74"/>
      <c r="C154" s="74"/>
      <c r="D154" s="74"/>
      <c r="E154" s="47"/>
      <c r="F154" s="86"/>
      <c r="G154" s="48"/>
      <c r="H154" s="48"/>
      <c r="I154" s="75"/>
      <c r="J154" s="76"/>
      <c r="K154" s="76"/>
      <c r="L154" s="76"/>
      <c r="N154" s="23"/>
    </row>
    <row r="155" spans="1:14" ht="12.75" x14ac:dyDescent="0.2">
      <c r="A155" s="74"/>
      <c r="B155" s="74"/>
      <c r="C155" s="74"/>
      <c r="D155" s="74"/>
      <c r="E155" s="47"/>
      <c r="F155" s="86"/>
      <c r="G155" s="48"/>
      <c r="H155" s="48"/>
      <c r="I155" s="75"/>
      <c r="J155" s="76"/>
      <c r="K155" s="76"/>
      <c r="L155" s="76"/>
      <c r="N155" s="23"/>
    </row>
    <row r="156" spans="1:14" ht="12.75" x14ac:dyDescent="0.2">
      <c r="A156" s="74"/>
      <c r="B156" s="74"/>
      <c r="C156" s="74"/>
      <c r="D156" s="74"/>
      <c r="E156" s="47"/>
      <c r="F156" s="86"/>
      <c r="G156" s="48"/>
      <c r="H156" s="48"/>
      <c r="I156" s="75"/>
      <c r="J156" s="76"/>
      <c r="K156" s="76"/>
      <c r="L156" s="76"/>
      <c r="N156" s="25"/>
    </row>
    <row r="157" spans="1:14" ht="12.75" x14ac:dyDescent="0.2">
      <c r="A157" s="74"/>
      <c r="B157" s="74"/>
      <c r="C157" s="74"/>
      <c r="D157" s="74"/>
      <c r="E157" s="47"/>
      <c r="F157" s="86"/>
      <c r="G157" s="48"/>
      <c r="H157" s="48"/>
      <c r="I157" s="75"/>
      <c r="J157" s="76"/>
      <c r="K157" s="76"/>
      <c r="L157" s="76"/>
      <c r="N157" s="24"/>
    </row>
    <row r="158" spans="1:14" ht="12.75" x14ac:dyDescent="0.2">
      <c r="A158" s="74"/>
      <c r="B158" s="74"/>
      <c r="C158" s="74"/>
      <c r="D158" s="74"/>
      <c r="E158" s="47"/>
      <c r="F158" s="86"/>
      <c r="G158" s="48"/>
      <c r="H158" s="48"/>
      <c r="I158" s="75"/>
      <c r="J158" s="76"/>
      <c r="K158" s="76"/>
      <c r="L158" s="76"/>
      <c r="N158" s="24"/>
    </row>
    <row r="159" spans="1:14" ht="6.75" customHeight="1" x14ac:dyDescent="0.2">
      <c r="A159" s="74"/>
      <c r="B159" s="74"/>
      <c r="C159" s="74"/>
      <c r="D159" s="74"/>
      <c r="E159" s="47"/>
      <c r="F159" s="86"/>
      <c r="G159" s="48"/>
      <c r="H159" s="48"/>
      <c r="I159" s="75"/>
      <c r="J159" s="76"/>
      <c r="K159" s="76"/>
      <c r="L159" s="76"/>
      <c r="N159" s="23"/>
    </row>
    <row r="160" spans="1:14" ht="12.75" x14ac:dyDescent="0.2">
      <c r="A160" s="74"/>
      <c r="B160" s="74"/>
      <c r="C160" s="74"/>
      <c r="D160" s="74"/>
      <c r="E160" s="47"/>
      <c r="F160" s="86"/>
      <c r="G160" s="48"/>
      <c r="H160" s="48"/>
      <c r="I160" s="75"/>
      <c r="J160" s="76"/>
      <c r="K160" s="76"/>
      <c r="L160" s="76"/>
      <c r="N160" s="23"/>
    </row>
    <row r="161" spans="1:14" ht="12.75" x14ac:dyDescent="0.2">
      <c r="A161" s="74"/>
      <c r="B161" s="74"/>
      <c r="C161" s="74"/>
      <c r="D161" s="74"/>
      <c r="E161" s="47"/>
      <c r="F161" s="86"/>
      <c r="G161" s="48"/>
      <c r="H161" s="48"/>
      <c r="I161" s="75"/>
      <c r="J161" s="76"/>
      <c r="K161" s="76"/>
      <c r="L161" s="76"/>
      <c r="N161" s="23"/>
    </row>
    <row r="162" spans="1:14" ht="12.75" x14ac:dyDescent="0.2">
      <c r="A162" s="74"/>
      <c r="B162" s="74"/>
      <c r="C162" s="74"/>
      <c r="D162" s="74"/>
      <c r="E162" s="47"/>
      <c r="F162" s="86"/>
      <c r="G162" s="48"/>
      <c r="H162" s="48"/>
      <c r="I162" s="75"/>
      <c r="J162" s="76"/>
      <c r="K162" s="76"/>
      <c r="L162" s="76"/>
      <c r="N162" s="23"/>
    </row>
    <row r="163" spans="1:14" ht="12.75" x14ac:dyDescent="0.2">
      <c r="A163" s="74"/>
      <c r="B163" s="74"/>
      <c r="C163" s="74"/>
      <c r="D163" s="74"/>
      <c r="E163" s="47"/>
      <c r="F163" s="86"/>
      <c r="G163" s="48"/>
      <c r="H163" s="48"/>
      <c r="I163" s="75"/>
      <c r="J163" s="76"/>
      <c r="K163" s="76"/>
      <c r="L163" s="76"/>
      <c r="N163" s="23"/>
    </row>
    <row r="164" spans="1:14" ht="12.75" x14ac:dyDescent="0.2">
      <c r="A164" s="74"/>
      <c r="B164" s="74"/>
      <c r="C164" s="74"/>
      <c r="D164" s="74"/>
      <c r="E164" s="47"/>
      <c r="F164" s="86"/>
      <c r="G164" s="48"/>
      <c r="H164" s="48"/>
      <c r="I164" s="75"/>
      <c r="J164" s="76"/>
      <c r="K164" s="76"/>
      <c r="L164" s="76"/>
      <c r="N164" s="23"/>
    </row>
    <row r="165" spans="1:14" ht="12.75" x14ac:dyDescent="0.2">
      <c r="A165" s="74"/>
      <c r="B165" s="74"/>
      <c r="C165" s="74"/>
      <c r="D165" s="74"/>
      <c r="E165" s="47"/>
      <c r="F165" s="86"/>
      <c r="G165" s="48"/>
      <c r="H165" s="48"/>
      <c r="I165" s="75"/>
      <c r="J165" s="76"/>
      <c r="K165" s="76"/>
      <c r="L165" s="76"/>
      <c r="N165" s="23"/>
    </row>
    <row r="166" spans="1:14" ht="12.75" x14ac:dyDescent="0.2">
      <c r="A166" s="74"/>
      <c r="B166" s="74"/>
      <c r="C166" s="74"/>
      <c r="D166" s="74"/>
      <c r="E166" s="47"/>
      <c r="F166" s="86"/>
      <c r="G166" s="48"/>
      <c r="H166" s="48"/>
      <c r="I166" s="75"/>
      <c r="J166" s="76"/>
      <c r="K166" s="76"/>
      <c r="L166" s="76"/>
      <c r="N166" s="23"/>
    </row>
    <row r="167" spans="1:14" ht="12.75" x14ac:dyDescent="0.2">
      <c r="A167" s="74"/>
      <c r="B167" s="74"/>
      <c r="C167" s="74"/>
      <c r="D167" s="74"/>
      <c r="E167" s="47"/>
      <c r="F167" s="86"/>
      <c r="G167" s="48"/>
      <c r="H167" s="48"/>
      <c r="I167" s="75"/>
      <c r="J167" s="76"/>
      <c r="K167" s="76"/>
      <c r="L167" s="76"/>
      <c r="N167" s="23"/>
    </row>
    <row r="168" spans="1:14" ht="12.75" x14ac:dyDescent="0.2">
      <c r="A168" s="74"/>
      <c r="B168" s="74"/>
      <c r="C168" s="74"/>
      <c r="D168" s="74"/>
      <c r="E168" s="47"/>
      <c r="F168" s="86"/>
      <c r="G168" s="48"/>
      <c r="H168" s="48"/>
      <c r="I168" s="75"/>
      <c r="J168" s="76"/>
      <c r="K168" s="76"/>
      <c r="L168" s="76"/>
      <c r="N168" s="23"/>
    </row>
    <row r="169" spans="1:14" ht="12.75" x14ac:dyDescent="0.2">
      <c r="A169" s="74"/>
      <c r="B169" s="74"/>
      <c r="C169" s="74"/>
      <c r="D169" s="74"/>
      <c r="E169" s="47"/>
      <c r="F169" s="86"/>
      <c r="G169" s="48"/>
      <c r="H169" s="48"/>
      <c r="I169" s="75"/>
      <c r="J169" s="76"/>
      <c r="K169" s="76"/>
      <c r="L169" s="76"/>
      <c r="N169" s="25"/>
    </row>
    <row r="170" spans="1:14" ht="12.75" x14ac:dyDescent="0.2">
      <c r="A170" s="74"/>
      <c r="B170" s="74"/>
      <c r="C170" s="74"/>
      <c r="D170" s="74"/>
      <c r="E170" s="47"/>
      <c r="F170" s="86"/>
      <c r="G170" s="48"/>
      <c r="H170" s="48"/>
      <c r="I170" s="75"/>
      <c r="J170" s="76"/>
      <c r="K170" s="76"/>
      <c r="L170" s="76"/>
      <c r="N170" s="25"/>
    </row>
    <row r="171" spans="1:14" ht="12.75" x14ac:dyDescent="0.2">
      <c r="A171" s="74"/>
      <c r="B171" s="74"/>
      <c r="C171" s="74"/>
      <c r="D171" s="74"/>
      <c r="E171" s="47"/>
      <c r="F171" s="86"/>
      <c r="G171" s="48"/>
      <c r="H171" s="48"/>
      <c r="I171" s="87"/>
      <c r="J171" s="76"/>
      <c r="K171" s="76"/>
      <c r="L171" s="76"/>
      <c r="N171" s="25"/>
    </row>
    <row r="172" spans="1:14" ht="12.75" x14ac:dyDescent="0.2">
      <c r="A172" s="74"/>
      <c r="B172" s="74"/>
      <c r="C172" s="74"/>
      <c r="D172" s="74"/>
      <c r="E172" s="47"/>
      <c r="F172" s="86"/>
      <c r="G172" s="48"/>
      <c r="H172" s="48"/>
      <c r="I172" s="87"/>
      <c r="J172" s="76"/>
      <c r="K172" s="76"/>
      <c r="L172" s="76"/>
      <c r="N172" s="25"/>
    </row>
    <row r="173" spans="1:14" ht="12.75" x14ac:dyDescent="0.2">
      <c r="A173" s="74"/>
      <c r="B173" s="74"/>
      <c r="C173" s="74"/>
      <c r="D173" s="74"/>
      <c r="E173" s="47"/>
      <c r="F173" s="86"/>
      <c r="G173" s="48"/>
      <c r="H173" s="48"/>
      <c r="I173" s="75"/>
      <c r="J173" s="76"/>
      <c r="K173" s="76"/>
      <c r="L173" s="76"/>
      <c r="N173" s="25"/>
    </row>
    <row r="174" spans="1:14" ht="12.75" x14ac:dyDescent="0.2">
      <c r="A174" s="74"/>
      <c r="B174" s="74"/>
      <c r="C174" s="74"/>
      <c r="D174" s="74"/>
      <c r="E174" s="47"/>
      <c r="F174" s="86"/>
      <c r="G174" s="48"/>
      <c r="H174" s="48"/>
      <c r="I174" s="75"/>
      <c r="J174" s="76"/>
      <c r="K174" s="76"/>
      <c r="L174" s="76"/>
      <c r="N174" s="25"/>
    </row>
    <row r="175" spans="1:14" ht="12.75" x14ac:dyDescent="0.2">
      <c r="A175" s="74"/>
      <c r="B175" s="74"/>
      <c r="C175" s="74"/>
      <c r="D175" s="74"/>
      <c r="E175" s="47"/>
      <c r="F175" s="86"/>
      <c r="G175" s="48"/>
      <c r="H175" s="48"/>
      <c r="I175" s="75"/>
      <c r="J175" s="76"/>
      <c r="K175" s="76"/>
      <c r="L175" s="76"/>
      <c r="N175" s="25"/>
    </row>
    <row r="176" spans="1:14" ht="12.75" x14ac:dyDescent="0.2">
      <c r="A176" s="74"/>
      <c r="B176" s="74"/>
      <c r="C176" s="74"/>
      <c r="D176" s="74"/>
      <c r="E176" s="47"/>
      <c r="F176" s="86"/>
      <c r="G176" s="48"/>
      <c r="H176" s="48"/>
      <c r="I176" s="75"/>
      <c r="J176" s="76"/>
      <c r="K176" s="76"/>
      <c r="L176" s="76"/>
      <c r="N176" s="23"/>
    </row>
    <row r="177" spans="1:14" ht="12.75" x14ac:dyDescent="0.2">
      <c r="A177" s="74"/>
      <c r="B177" s="74"/>
      <c r="C177" s="74"/>
      <c r="D177" s="74"/>
      <c r="E177" s="47"/>
      <c r="F177" s="86"/>
      <c r="G177" s="48"/>
      <c r="H177" s="48"/>
      <c r="I177" s="75"/>
      <c r="J177" s="76"/>
      <c r="K177" s="76"/>
      <c r="L177" s="76"/>
      <c r="N177" s="25"/>
    </row>
    <row r="178" spans="1:14" ht="12.75" x14ac:dyDescent="0.2">
      <c r="A178" s="74"/>
      <c r="B178" s="74"/>
      <c r="C178" s="74"/>
      <c r="D178" s="74"/>
      <c r="E178" s="47"/>
      <c r="F178" s="86"/>
      <c r="G178" s="48"/>
      <c r="H178" s="48"/>
      <c r="I178" s="75"/>
      <c r="J178" s="76"/>
      <c r="K178" s="76"/>
      <c r="L178" s="76"/>
      <c r="N178" s="24"/>
    </row>
    <row r="179" spans="1:14" ht="12.75" x14ac:dyDescent="0.2">
      <c r="A179" s="74"/>
      <c r="B179" s="74"/>
      <c r="C179" s="74"/>
      <c r="D179" s="74"/>
      <c r="E179" s="47"/>
      <c r="F179" s="86"/>
      <c r="G179" s="48"/>
      <c r="H179" s="48"/>
      <c r="I179" s="75"/>
      <c r="J179" s="76"/>
      <c r="K179" s="76"/>
      <c r="L179" s="76"/>
      <c r="N179" s="25"/>
    </row>
    <row r="180" spans="1:14" ht="12.75" x14ac:dyDescent="0.2">
      <c r="A180" s="74"/>
      <c r="B180" s="74"/>
      <c r="C180" s="74"/>
      <c r="D180" s="74"/>
      <c r="E180" s="47"/>
      <c r="F180" s="86"/>
      <c r="G180" s="48"/>
      <c r="H180" s="48"/>
      <c r="I180" s="75"/>
      <c r="J180" s="76"/>
      <c r="K180" s="76"/>
      <c r="L180" s="76"/>
      <c r="N180" s="24"/>
    </row>
    <row r="181" spans="1:14" ht="12.75" x14ac:dyDescent="0.2">
      <c r="A181" s="74"/>
      <c r="B181" s="74"/>
      <c r="C181" s="74"/>
      <c r="D181" s="74"/>
      <c r="E181" s="47"/>
      <c r="F181" s="86"/>
      <c r="G181" s="48"/>
      <c r="H181" s="48"/>
      <c r="I181" s="75"/>
      <c r="J181" s="76"/>
      <c r="K181" s="76"/>
      <c r="L181" s="76"/>
      <c r="N181" s="23"/>
    </row>
    <row r="182" spans="1:14" ht="12.75" x14ac:dyDescent="0.2">
      <c r="A182" s="74"/>
      <c r="B182" s="74"/>
      <c r="C182" s="74"/>
      <c r="D182" s="74"/>
      <c r="E182" s="47"/>
      <c r="F182" s="86"/>
      <c r="G182" s="48"/>
      <c r="H182" s="48"/>
      <c r="I182" s="75"/>
      <c r="J182" s="76"/>
      <c r="K182" s="76"/>
      <c r="L182" s="76"/>
      <c r="N182" s="23"/>
    </row>
    <row r="183" spans="1:14" ht="12.75" x14ac:dyDescent="0.2">
      <c r="A183" s="74"/>
      <c r="B183" s="74"/>
      <c r="C183" s="74"/>
      <c r="D183" s="74"/>
      <c r="E183" s="47"/>
      <c r="F183" s="86"/>
      <c r="G183" s="48"/>
      <c r="H183" s="48"/>
      <c r="I183" s="75"/>
      <c r="J183" s="76"/>
      <c r="K183" s="76"/>
      <c r="L183" s="76"/>
      <c r="N183" s="23"/>
    </row>
    <row r="184" spans="1:14" ht="12.75" x14ac:dyDescent="0.2">
      <c r="A184" s="29"/>
      <c r="B184" s="74"/>
      <c r="C184" s="74"/>
      <c r="D184" s="74"/>
      <c r="E184" s="47"/>
      <c r="F184" s="86"/>
      <c r="G184" s="48"/>
      <c r="H184" s="48"/>
      <c r="I184" s="75"/>
      <c r="J184" s="76"/>
      <c r="K184" s="76"/>
      <c r="L184" s="76"/>
      <c r="N184" s="25"/>
    </row>
    <row r="185" spans="1:14" ht="12.75" x14ac:dyDescent="0.2">
      <c r="A185" s="29"/>
      <c r="B185" s="74"/>
      <c r="C185" s="74"/>
      <c r="D185" s="74"/>
      <c r="E185" s="47"/>
      <c r="F185" s="86"/>
      <c r="G185" s="48"/>
      <c r="H185" s="48"/>
      <c r="I185" s="75"/>
      <c r="J185" s="76"/>
      <c r="K185" s="76"/>
      <c r="L185" s="76"/>
      <c r="N185" s="25"/>
    </row>
    <row r="186" spans="1:14" ht="12.75" x14ac:dyDescent="0.2">
      <c r="A186" s="29"/>
      <c r="B186" s="74"/>
      <c r="C186" s="74"/>
      <c r="D186" s="74"/>
      <c r="E186" s="47"/>
      <c r="F186" s="86"/>
      <c r="G186" s="48"/>
      <c r="H186" s="48"/>
      <c r="I186" s="75"/>
      <c r="J186" s="76"/>
      <c r="K186" s="76"/>
      <c r="L186" s="76"/>
      <c r="N186" s="25"/>
    </row>
    <row r="187" spans="1:14" ht="12.75" x14ac:dyDescent="0.2">
      <c r="A187" s="29"/>
      <c r="B187" s="74"/>
      <c r="C187" s="74"/>
      <c r="D187" s="74"/>
      <c r="E187" s="47"/>
      <c r="F187" s="86"/>
      <c r="G187" s="48"/>
      <c r="H187" s="48"/>
      <c r="I187" s="75"/>
      <c r="J187" s="76"/>
      <c r="K187" s="76"/>
      <c r="L187" s="76"/>
    </row>
    <row r="188" spans="1:14" ht="12.75" x14ac:dyDescent="0.2">
      <c r="A188" s="29"/>
      <c r="B188" s="74"/>
      <c r="C188" s="74"/>
      <c r="D188" s="74"/>
      <c r="E188" s="47"/>
      <c r="F188" s="86"/>
      <c r="G188" s="48"/>
      <c r="H188" s="48"/>
      <c r="I188" s="75"/>
      <c r="J188" s="76"/>
      <c r="K188" s="76"/>
      <c r="L188" s="76"/>
    </row>
    <row r="189" spans="1:14" ht="12.75" x14ac:dyDescent="0.2">
      <c r="A189" s="74"/>
      <c r="B189" s="74"/>
      <c r="C189" s="74"/>
      <c r="D189" s="74"/>
      <c r="E189" s="47"/>
      <c r="F189" s="47"/>
      <c r="G189" s="47"/>
      <c r="H189" s="47"/>
      <c r="I189" s="80"/>
      <c r="J189" s="81"/>
      <c r="K189" s="81"/>
      <c r="L189" s="81"/>
    </row>
    <row r="190" spans="1:14" s="16" customFormat="1" ht="12.75" x14ac:dyDescent="0.2">
      <c r="A190" s="74"/>
      <c r="B190" s="74"/>
      <c r="C190" s="74"/>
      <c r="D190" s="74"/>
      <c r="E190" s="47"/>
      <c r="F190" s="47"/>
      <c r="G190" s="47"/>
      <c r="H190" s="47"/>
      <c r="I190" s="80"/>
      <c r="J190" s="81"/>
      <c r="K190" s="81"/>
      <c r="L190" s="81"/>
      <c r="N190" s="22"/>
    </row>
    <row r="191" spans="1:14" ht="12.75" x14ac:dyDescent="0.2">
      <c r="A191" s="74"/>
      <c r="B191" s="74"/>
      <c r="C191" s="74"/>
      <c r="D191" s="74"/>
      <c r="E191" s="47"/>
      <c r="F191" s="47"/>
      <c r="G191" s="47"/>
      <c r="H191" s="47"/>
      <c r="I191" s="80"/>
      <c r="J191" s="81"/>
      <c r="K191" s="81"/>
      <c r="L191" s="81"/>
    </row>
    <row r="192" spans="1:14" x14ac:dyDescent="0.2">
      <c r="A192" s="82"/>
      <c r="B192" s="82"/>
      <c r="C192" s="82"/>
      <c r="D192" s="82"/>
      <c r="E192" s="82"/>
      <c r="F192" s="82"/>
      <c r="G192" s="82"/>
      <c r="H192" s="82"/>
      <c r="I192" s="84"/>
      <c r="J192" s="85"/>
      <c r="K192" s="85"/>
      <c r="L192" s="85"/>
    </row>
    <row r="193" spans="1:12" x14ac:dyDescent="0.2">
      <c r="A193" s="83"/>
      <c r="B193" s="83"/>
      <c r="C193" s="83"/>
      <c r="D193" s="83"/>
      <c r="E193" s="83"/>
      <c r="F193" s="83"/>
      <c r="G193" s="83"/>
      <c r="H193" s="83"/>
      <c r="I193" s="85"/>
      <c r="J193" s="85"/>
      <c r="K193" s="85"/>
      <c r="L193" s="85"/>
    </row>
    <row r="194" spans="1:12" x14ac:dyDescent="0.2">
      <c r="A194" s="74"/>
      <c r="B194" s="74"/>
      <c r="C194" s="74"/>
      <c r="D194" s="74"/>
      <c r="E194" s="47"/>
      <c r="F194" s="47"/>
      <c r="G194" s="38"/>
      <c r="H194" s="48"/>
      <c r="I194" s="48"/>
      <c r="J194" s="12"/>
      <c r="K194" s="49"/>
      <c r="L194" s="47"/>
    </row>
    <row r="195" spans="1:12" x14ac:dyDescent="0.2">
      <c r="A195" s="29"/>
      <c r="B195" s="29"/>
      <c r="C195" s="29"/>
      <c r="D195" s="33"/>
      <c r="E195" s="47"/>
      <c r="F195" s="47"/>
      <c r="G195" s="38"/>
      <c r="H195" s="48"/>
      <c r="I195" s="48"/>
      <c r="J195" s="12"/>
      <c r="K195" s="49"/>
      <c r="L195" s="47"/>
    </row>
    <row r="196" spans="1:12" x14ac:dyDescent="0.2">
      <c r="A196" s="29"/>
      <c r="B196" s="29"/>
      <c r="C196" s="29"/>
      <c r="D196" s="33"/>
      <c r="E196" s="47"/>
      <c r="F196" s="47"/>
      <c r="G196" s="38"/>
      <c r="H196" s="48"/>
      <c r="I196" s="48"/>
      <c r="J196" s="12"/>
      <c r="K196" s="49"/>
      <c r="L196" s="47"/>
    </row>
    <row r="197" spans="1:12" x14ac:dyDescent="0.2">
      <c r="A197" s="29"/>
      <c r="B197" s="29"/>
      <c r="C197" s="29"/>
      <c r="D197" s="33"/>
      <c r="E197" s="47"/>
      <c r="F197" s="47"/>
      <c r="G197" s="38"/>
      <c r="H197" s="48"/>
      <c r="I197" s="48"/>
      <c r="J197" s="12"/>
      <c r="K197" s="49"/>
      <c r="L197" s="47"/>
    </row>
    <row r="198" spans="1:12" x14ac:dyDescent="0.2">
      <c r="A198" s="29"/>
      <c r="B198" s="29"/>
      <c r="C198" s="29"/>
      <c r="D198" s="33"/>
      <c r="E198" s="47"/>
      <c r="F198" s="47"/>
      <c r="G198" s="38"/>
      <c r="H198" s="48"/>
      <c r="I198" s="48"/>
      <c r="J198" s="12"/>
      <c r="K198" s="49"/>
      <c r="L198" s="47"/>
    </row>
    <row r="199" spans="1:12" x14ac:dyDescent="0.2">
      <c r="A199" s="29"/>
      <c r="B199" s="29"/>
      <c r="C199" s="29"/>
      <c r="D199" s="33"/>
      <c r="E199" s="47"/>
      <c r="F199" s="47"/>
      <c r="G199" s="38"/>
      <c r="H199" s="48"/>
      <c r="I199" s="48"/>
      <c r="J199" s="12"/>
      <c r="K199" s="50"/>
      <c r="L199" s="50"/>
    </row>
    <row r="200" spans="1:12" x14ac:dyDescent="0.2">
      <c r="A200" s="29"/>
      <c r="B200" s="29"/>
      <c r="C200" s="29"/>
      <c r="D200" s="33"/>
      <c r="E200" s="47"/>
      <c r="F200" s="47"/>
      <c r="G200" s="38"/>
      <c r="H200" s="48"/>
      <c r="I200" s="48"/>
      <c r="J200" s="12"/>
      <c r="K200" s="50"/>
      <c r="L200" s="50"/>
    </row>
    <row r="201" spans="1:12" x14ac:dyDescent="0.2">
      <c r="A201" s="29"/>
      <c r="B201" s="29"/>
      <c r="C201" s="29"/>
      <c r="D201" s="33"/>
      <c r="E201" s="47"/>
      <c r="F201" s="47"/>
      <c r="G201" s="38"/>
      <c r="H201" s="48"/>
      <c r="I201" s="48"/>
      <c r="J201" s="12"/>
      <c r="K201" s="50"/>
      <c r="L201" s="50"/>
    </row>
    <row r="202" spans="1:12" x14ac:dyDescent="0.2">
      <c r="A202" s="29"/>
      <c r="B202" s="29"/>
      <c r="C202" s="29"/>
      <c r="D202" s="33"/>
      <c r="E202" s="47"/>
      <c r="F202" s="47"/>
      <c r="G202" s="38"/>
      <c r="H202" s="48"/>
      <c r="I202" s="48"/>
      <c r="J202" s="12"/>
      <c r="K202" s="50"/>
      <c r="L202" s="50"/>
    </row>
    <row r="203" spans="1:12" x14ac:dyDescent="0.2">
      <c r="A203" s="29"/>
      <c r="B203" s="29"/>
      <c r="C203" s="29"/>
      <c r="D203" s="33"/>
      <c r="E203" s="47"/>
      <c r="F203" s="47"/>
      <c r="G203" s="38"/>
      <c r="H203" s="48"/>
      <c r="I203" s="48"/>
      <c r="J203" s="12"/>
      <c r="K203" s="50"/>
      <c r="L203" s="50"/>
    </row>
    <row r="204" spans="1:12" x14ac:dyDescent="0.2">
      <c r="A204" s="29"/>
      <c r="B204" s="29"/>
      <c r="C204" s="29"/>
      <c r="D204" s="33"/>
      <c r="E204" s="47"/>
      <c r="F204" s="47"/>
      <c r="G204" s="38"/>
      <c r="H204" s="48"/>
      <c r="I204" s="48"/>
      <c r="J204" s="12"/>
      <c r="K204" s="50"/>
      <c r="L204" s="50"/>
    </row>
    <row r="205" spans="1:12" x14ac:dyDescent="0.2">
      <c r="A205" s="29"/>
      <c r="B205" s="29"/>
      <c r="C205" s="29"/>
      <c r="D205" s="33"/>
      <c r="E205" s="47"/>
      <c r="F205" s="47"/>
      <c r="G205" s="38"/>
      <c r="H205" s="48"/>
      <c r="I205" s="48"/>
      <c r="J205" s="12"/>
      <c r="K205" s="49"/>
      <c r="L205" s="49"/>
    </row>
    <row r="206" spans="1:12" x14ac:dyDescent="0.2">
      <c r="A206" s="29"/>
      <c r="B206" s="29"/>
      <c r="C206" s="29"/>
      <c r="D206" s="33"/>
      <c r="E206" s="47"/>
      <c r="F206" s="47"/>
      <c r="G206" s="38"/>
      <c r="H206" s="48"/>
      <c r="I206" s="48"/>
      <c r="J206" s="12"/>
      <c r="K206" s="49"/>
      <c r="L206" s="49"/>
    </row>
    <row r="207" spans="1:12" x14ac:dyDescent="0.2">
      <c r="A207" s="29"/>
      <c r="B207" s="29"/>
      <c r="C207" s="29"/>
      <c r="D207" s="33"/>
      <c r="E207" s="47"/>
      <c r="F207" s="47"/>
      <c r="G207" s="38"/>
      <c r="H207" s="48"/>
      <c r="I207" s="48"/>
      <c r="J207" s="12"/>
      <c r="K207" s="49"/>
      <c r="L207" s="49"/>
    </row>
    <row r="208" spans="1:12" x14ac:dyDescent="0.2">
      <c r="A208" s="29"/>
      <c r="B208" s="29"/>
      <c r="C208" s="29"/>
      <c r="D208" s="33"/>
      <c r="E208" s="47"/>
      <c r="F208" s="47"/>
      <c r="G208" s="38"/>
      <c r="H208" s="48"/>
      <c r="I208" s="48"/>
      <c r="J208" s="12"/>
      <c r="K208" s="49"/>
      <c r="L208" s="49"/>
    </row>
    <row r="209" spans="1:12" x14ac:dyDescent="0.2">
      <c r="A209" s="29"/>
      <c r="B209" s="29"/>
      <c r="C209" s="29"/>
      <c r="D209" s="33"/>
      <c r="E209" s="47"/>
      <c r="F209" s="47"/>
      <c r="G209" s="38"/>
      <c r="H209" s="48"/>
      <c r="I209" s="48"/>
      <c r="J209" s="12"/>
      <c r="K209" s="49"/>
      <c r="L209" s="49"/>
    </row>
    <row r="210" spans="1:12" x14ac:dyDescent="0.2">
      <c r="A210" s="29"/>
      <c r="B210" s="29"/>
      <c r="C210" s="29"/>
      <c r="D210" s="33"/>
      <c r="E210" s="47"/>
      <c r="F210" s="47"/>
      <c r="G210" s="38"/>
      <c r="H210" s="48"/>
      <c r="I210" s="48"/>
      <c r="J210" s="12"/>
      <c r="K210" s="49"/>
      <c r="L210" s="49"/>
    </row>
    <row r="211" spans="1:12" x14ac:dyDescent="0.2">
      <c r="A211" s="29"/>
      <c r="B211" s="29"/>
      <c r="C211" s="29"/>
      <c r="D211" s="33"/>
      <c r="E211" s="47"/>
      <c r="F211" s="47"/>
      <c r="G211" s="38"/>
      <c r="H211" s="48"/>
      <c r="I211" s="48"/>
      <c r="J211" s="12"/>
      <c r="K211" s="49"/>
      <c r="L211" s="49"/>
    </row>
    <row r="212" spans="1:12" x14ac:dyDescent="0.2">
      <c r="A212" s="29"/>
      <c r="B212" s="29"/>
      <c r="C212" s="29"/>
      <c r="D212" s="29"/>
      <c r="E212" s="47"/>
      <c r="F212" s="47"/>
      <c r="G212" s="38"/>
      <c r="H212" s="48"/>
      <c r="I212" s="48"/>
      <c r="J212" s="12"/>
      <c r="K212" s="51"/>
      <c r="L212" s="51"/>
    </row>
    <row r="213" spans="1:12" x14ac:dyDescent="0.2">
      <c r="A213" s="29"/>
      <c r="B213" s="29"/>
      <c r="C213" s="29"/>
      <c r="D213" s="29"/>
      <c r="E213" s="47"/>
      <c r="F213" s="47"/>
      <c r="G213" s="38"/>
      <c r="H213" s="48"/>
      <c r="I213" s="48"/>
      <c r="J213" s="12"/>
      <c r="K213" s="51"/>
      <c r="L213" s="51"/>
    </row>
    <row r="214" spans="1:12" x14ac:dyDescent="0.2">
      <c r="A214" s="29"/>
      <c r="B214" s="29"/>
      <c r="C214" s="29"/>
      <c r="D214" s="29"/>
      <c r="E214" s="47"/>
      <c r="F214" s="47"/>
      <c r="G214" s="38"/>
      <c r="H214" s="48"/>
      <c r="I214" s="48"/>
      <c r="J214" s="12"/>
      <c r="K214" s="49"/>
      <c r="L214" s="49"/>
    </row>
    <row r="215" spans="1:12" ht="12.75" x14ac:dyDescent="0.2">
      <c r="A215" s="74"/>
      <c r="B215" s="74"/>
      <c r="C215" s="74"/>
      <c r="D215" s="74"/>
      <c r="E215" s="47"/>
      <c r="F215" s="47"/>
      <c r="G215" s="48"/>
      <c r="H215" s="48"/>
      <c r="I215" s="75"/>
      <c r="J215" s="76"/>
      <c r="K215" s="76"/>
      <c r="L215" s="76"/>
    </row>
    <row r="216" spans="1:12" ht="12.75" x14ac:dyDescent="0.2">
      <c r="A216" s="74"/>
      <c r="B216" s="74"/>
      <c r="C216" s="74"/>
      <c r="D216" s="74"/>
      <c r="E216" s="47"/>
      <c r="F216" s="47"/>
      <c r="G216" s="48"/>
      <c r="H216" s="48"/>
      <c r="I216" s="75"/>
      <c r="J216" s="76"/>
      <c r="K216" s="76"/>
      <c r="L216" s="76"/>
    </row>
    <row r="217" spans="1:12" ht="12.75" x14ac:dyDescent="0.2">
      <c r="A217" s="74"/>
      <c r="B217" s="74"/>
      <c r="C217" s="74"/>
      <c r="D217" s="74"/>
      <c r="E217" s="47"/>
      <c r="F217" s="47"/>
      <c r="G217" s="48"/>
      <c r="H217" s="48"/>
      <c r="I217" s="75"/>
      <c r="J217" s="76"/>
      <c r="K217" s="76"/>
      <c r="L217" s="76"/>
    </row>
    <row r="218" spans="1:12" ht="12.75" customHeight="1" x14ac:dyDescent="0.2">
      <c r="A218" s="74"/>
      <c r="B218" s="74"/>
      <c r="C218" s="74"/>
      <c r="D218" s="74"/>
      <c r="E218" s="47"/>
      <c r="F218" s="47"/>
      <c r="G218" s="48"/>
      <c r="H218" s="48"/>
      <c r="I218" s="75"/>
      <c r="J218" s="76"/>
      <c r="K218" s="76"/>
      <c r="L218" s="76"/>
    </row>
    <row r="219" spans="1:12" ht="12.75" x14ac:dyDescent="0.2">
      <c r="A219" s="74"/>
      <c r="B219" s="74"/>
      <c r="C219" s="74"/>
      <c r="D219" s="74"/>
      <c r="E219" s="47"/>
      <c r="F219" s="47"/>
      <c r="G219" s="48"/>
      <c r="H219" s="48"/>
      <c r="I219" s="75"/>
      <c r="J219" s="76"/>
      <c r="K219" s="76"/>
      <c r="L219" s="76"/>
    </row>
    <row r="220" spans="1:12" ht="12.75" x14ac:dyDescent="0.2">
      <c r="A220" s="74"/>
      <c r="B220" s="74"/>
      <c r="C220" s="74"/>
      <c r="D220" s="74"/>
      <c r="E220" s="47"/>
      <c r="F220" s="47"/>
      <c r="G220" s="48"/>
      <c r="H220" s="48"/>
      <c r="I220" s="75"/>
      <c r="J220" s="76"/>
      <c r="K220" s="76"/>
      <c r="L220" s="76"/>
    </row>
    <row r="221" spans="1:12" ht="12.75" x14ac:dyDescent="0.2">
      <c r="A221" s="74"/>
      <c r="B221" s="74"/>
      <c r="C221" s="74"/>
      <c r="D221" s="74"/>
      <c r="E221" s="47"/>
      <c r="F221" s="47"/>
      <c r="G221" s="48"/>
      <c r="H221" s="48"/>
      <c r="I221" s="75"/>
      <c r="J221" s="76"/>
      <c r="K221" s="76"/>
      <c r="L221" s="76"/>
    </row>
    <row r="222" spans="1:12" ht="12.75" x14ac:dyDescent="0.2">
      <c r="A222" s="74"/>
      <c r="B222" s="74"/>
      <c r="C222" s="74"/>
      <c r="D222" s="74"/>
      <c r="E222" s="47"/>
      <c r="F222" s="47"/>
      <c r="G222" s="48"/>
      <c r="H222" s="48"/>
      <c r="I222" s="75"/>
      <c r="J222" s="76"/>
      <c r="K222" s="76"/>
      <c r="L222" s="76"/>
    </row>
    <row r="223" spans="1:12" ht="12.75" x14ac:dyDescent="0.2">
      <c r="A223" s="74"/>
      <c r="B223" s="74"/>
      <c r="C223" s="74"/>
      <c r="D223" s="74"/>
      <c r="E223" s="47"/>
      <c r="F223" s="47"/>
      <c r="G223" s="48"/>
      <c r="H223" s="48"/>
      <c r="I223" s="75"/>
      <c r="J223" s="76"/>
      <c r="K223" s="76"/>
      <c r="L223" s="76"/>
    </row>
    <row r="224" spans="1:12" ht="10.5" customHeight="1" x14ac:dyDescent="0.2">
      <c r="A224" s="74"/>
      <c r="B224" s="74"/>
      <c r="C224" s="74"/>
      <c r="D224" s="74"/>
      <c r="E224" s="47"/>
      <c r="F224" s="47"/>
      <c r="G224" s="48"/>
      <c r="H224" s="48"/>
      <c r="I224" s="75"/>
      <c r="J224" s="76"/>
      <c r="K224" s="76"/>
      <c r="L224" s="76"/>
    </row>
    <row r="225" spans="1:12" ht="12.75" x14ac:dyDescent="0.2">
      <c r="A225" s="74"/>
      <c r="B225" s="74"/>
      <c r="C225" s="74"/>
      <c r="D225" s="74"/>
      <c r="E225" s="47"/>
      <c r="F225" s="47"/>
      <c r="G225" s="48"/>
      <c r="H225" s="48"/>
      <c r="I225" s="75"/>
      <c r="J225" s="76"/>
      <c r="K225" s="76"/>
      <c r="L225" s="76"/>
    </row>
    <row r="226" spans="1:12" ht="13.5" customHeight="1" x14ac:dyDescent="0.2">
      <c r="A226" s="74"/>
      <c r="B226" s="74"/>
      <c r="C226" s="74"/>
      <c r="D226" s="74"/>
      <c r="E226" s="47"/>
      <c r="F226" s="47"/>
      <c r="G226" s="48"/>
      <c r="H226" s="48"/>
      <c r="I226" s="75"/>
      <c r="J226" s="76"/>
      <c r="K226" s="76"/>
      <c r="L226" s="76"/>
    </row>
    <row r="227" spans="1:12" ht="12.75" x14ac:dyDescent="0.2">
      <c r="A227" s="74"/>
      <c r="B227" s="74"/>
      <c r="C227" s="74"/>
      <c r="D227" s="74"/>
      <c r="E227" s="47"/>
      <c r="F227" s="47"/>
      <c r="G227" s="48"/>
      <c r="H227" s="48"/>
      <c r="I227" s="75"/>
      <c r="J227" s="76"/>
      <c r="K227" s="76"/>
      <c r="L227" s="76"/>
    </row>
    <row r="228" spans="1:12" ht="12.75" x14ac:dyDescent="0.2">
      <c r="A228" s="74"/>
      <c r="B228" s="74"/>
      <c r="C228" s="74"/>
      <c r="D228" s="74"/>
      <c r="E228" s="47"/>
      <c r="F228" s="47"/>
      <c r="G228" s="48"/>
      <c r="H228" s="48"/>
      <c r="I228" s="75"/>
      <c r="J228" s="76"/>
      <c r="K228" s="76"/>
      <c r="L228" s="76"/>
    </row>
    <row r="229" spans="1:12" ht="12.75" x14ac:dyDescent="0.2">
      <c r="A229" s="74"/>
      <c r="B229" s="74"/>
      <c r="C229" s="74"/>
      <c r="D229" s="74"/>
      <c r="E229" s="47"/>
      <c r="F229" s="47"/>
      <c r="G229" s="48"/>
      <c r="H229" s="48"/>
      <c r="I229" s="75"/>
      <c r="J229" s="76"/>
      <c r="K229" s="76"/>
      <c r="L229" s="76"/>
    </row>
    <row r="230" spans="1:12" ht="12.75" x14ac:dyDescent="0.2">
      <c r="A230" s="74"/>
      <c r="B230" s="74"/>
      <c r="C230" s="74"/>
      <c r="D230" s="74"/>
      <c r="E230" s="47"/>
      <c r="F230" s="47"/>
      <c r="G230" s="48"/>
      <c r="H230" s="48"/>
      <c r="I230" s="75"/>
      <c r="J230" s="76"/>
      <c r="K230" s="76"/>
      <c r="L230" s="76"/>
    </row>
    <row r="231" spans="1:12" ht="12.75" x14ac:dyDescent="0.2">
      <c r="A231" s="74"/>
      <c r="B231" s="74"/>
      <c r="C231" s="74"/>
      <c r="D231" s="74"/>
      <c r="E231" s="47"/>
      <c r="F231" s="47"/>
      <c r="G231" s="48"/>
      <c r="H231" s="48"/>
      <c r="I231" s="75"/>
      <c r="J231" s="76"/>
      <c r="K231" s="76"/>
      <c r="L231" s="76"/>
    </row>
    <row r="232" spans="1:12" ht="12.75" x14ac:dyDescent="0.2">
      <c r="A232" s="78"/>
      <c r="B232" s="74"/>
      <c r="C232" s="74"/>
      <c r="D232" s="74"/>
      <c r="E232" s="47"/>
      <c r="F232" s="47"/>
      <c r="G232" s="48"/>
      <c r="H232" s="48"/>
      <c r="I232" s="75"/>
      <c r="J232" s="76"/>
      <c r="K232" s="76"/>
      <c r="L232" s="76"/>
    </row>
    <row r="233" spans="1:12" ht="12.75" x14ac:dyDescent="0.2">
      <c r="A233" s="74"/>
      <c r="B233" s="74"/>
      <c r="C233" s="74"/>
      <c r="D233" s="74"/>
      <c r="E233" s="47"/>
      <c r="F233" s="47"/>
      <c r="G233" s="48"/>
      <c r="H233" s="48"/>
      <c r="I233" s="75"/>
      <c r="J233" s="76"/>
      <c r="K233" s="76"/>
      <c r="L233" s="76"/>
    </row>
    <row r="234" spans="1:12" ht="12.75" x14ac:dyDescent="0.2">
      <c r="A234" s="74"/>
      <c r="B234" s="74"/>
      <c r="C234" s="74"/>
      <c r="D234" s="74"/>
      <c r="E234" s="47"/>
      <c r="F234" s="47"/>
      <c r="G234" s="48"/>
      <c r="H234" s="48"/>
      <c r="I234" s="75"/>
      <c r="J234" s="76"/>
      <c r="K234" s="76"/>
      <c r="L234" s="76"/>
    </row>
    <row r="235" spans="1:12" ht="12.75" x14ac:dyDescent="0.2">
      <c r="A235" s="29"/>
      <c r="B235" s="74"/>
      <c r="C235" s="74"/>
      <c r="D235" s="74"/>
      <c r="E235" s="47"/>
      <c r="F235" s="47"/>
      <c r="G235" s="48"/>
      <c r="H235" s="48"/>
      <c r="I235" s="75"/>
      <c r="J235" s="76"/>
      <c r="K235" s="76"/>
      <c r="L235" s="76"/>
    </row>
    <row r="236" spans="1:12" ht="12.75" x14ac:dyDescent="0.2">
      <c r="A236" s="29"/>
      <c r="B236" s="74"/>
      <c r="C236" s="74"/>
      <c r="D236" s="74"/>
      <c r="E236" s="47"/>
      <c r="F236" s="47"/>
      <c r="G236" s="48"/>
      <c r="H236" s="48"/>
      <c r="I236" s="75"/>
      <c r="J236" s="76"/>
      <c r="K236" s="76"/>
      <c r="L236" s="76"/>
    </row>
    <row r="237" spans="1:12" ht="12.75" x14ac:dyDescent="0.2">
      <c r="A237" s="74"/>
      <c r="B237" s="74"/>
      <c r="C237" s="74"/>
      <c r="D237" s="74"/>
      <c r="E237" s="47"/>
      <c r="F237" s="47"/>
      <c r="G237" s="48"/>
      <c r="H237" s="48"/>
      <c r="I237" s="75"/>
      <c r="J237" s="76"/>
      <c r="K237" s="76"/>
      <c r="L237" s="76"/>
    </row>
    <row r="238" spans="1:12" ht="12.75" x14ac:dyDescent="0.2">
      <c r="A238" s="74"/>
      <c r="B238" s="74"/>
      <c r="C238" s="74"/>
      <c r="D238" s="74"/>
      <c r="E238" s="47"/>
      <c r="F238" s="47"/>
      <c r="G238" s="48"/>
      <c r="H238" s="48"/>
      <c r="I238" s="75"/>
      <c r="J238" s="76"/>
      <c r="K238" s="76"/>
      <c r="L238" s="76"/>
    </row>
    <row r="239" spans="1:12" ht="12.75" x14ac:dyDescent="0.2">
      <c r="A239" s="74"/>
      <c r="B239" s="74"/>
      <c r="C239" s="74"/>
      <c r="D239" s="74"/>
      <c r="E239" s="47"/>
      <c r="F239" s="47"/>
      <c r="G239" s="48"/>
      <c r="H239" s="48"/>
      <c r="I239" s="75"/>
      <c r="J239" s="76"/>
      <c r="K239" s="76"/>
      <c r="L239" s="76"/>
    </row>
    <row r="240" spans="1:12" ht="12.75" x14ac:dyDescent="0.2">
      <c r="A240" s="74"/>
      <c r="B240" s="74"/>
      <c r="C240" s="74"/>
      <c r="D240" s="74"/>
      <c r="E240" s="47"/>
      <c r="F240" s="47"/>
      <c r="G240" s="48"/>
      <c r="H240" s="48"/>
      <c r="I240" s="75"/>
      <c r="J240" s="76"/>
      <c r="K240" s="76"/>
      <c r="L240" s="76"/>
    </row>
    <row r="241" spans="1:12" ht="12.75" x14ac:dyDescent="0.2">
      <c r="A241" s="74"/>
      <c r="B241" s="74"/>
      <c r="C241" s="74"/>
      <c r="D241" s="74"/>
      <c r="E241" s="47"/>
      <c r="F241" s="47"/>
      <c r="G241" s="48"/>
      <c r="H241" s="48"/>
      <c r="I241" s="75"/>
      <c r="J241" s="76"/>
      <c r="K241" s="76"/>
      <c r="L241" s="76"/>
    </row>
    <row r="242" spans="1:12" ht="12.75" x14ac:dyDescent="0.2">
      <c r="A242" s="74"/>
      <c r="B242" s="74"/>
      <c r="C242" s="74"/>
      <c r="D242" s="74"/>
      <c r="E242" s="47"/>
      <c r="F242" s="47"/>
      <c r="G242" s="48"/>
      <c r="H242" s="48"/>
      <c r="I242" s="75"/>
      <c r="J242" s="76"/>
      <c r="K242" s="76"/>
      <c r="L242" s="76"/>
    </row>
    <row r="243" spans="1:12" ht="12.75" x14ac:dyDescent="0.2">
      <c r="A243" s="74"/>
      <c r="B243" s="74"/>
      <c r="C243" s="74"/>
      <c r="D243" s="74"/>
      <c r="E243" s="47"/>
      <c r="F243" s="47"/>
      <c r="G243" s="48"/>
      <c r="H243" s="48"/>
      <c r="I243" s="75"/>
      <c r="J243" s="76"/>
      <c r="K243" s="76"/>
      <c r="L243" s="76"/>
    </row>
    <row r="244" spans="1:12" ht="12.75" x14ac:dyDescent="0.2">
      <c r="A244" s="74"/>
      <c r="B244" s="74"/>
      <c r="C244" s="74"/>
      <c r="D244" s="74"/>
      <c r="E244" s="47"/>
      <c r="F244" s="47"/>
      <c r="G244" s="48"/>
      <c r="H244" s="48"/>
      <c r="I244" s="75"/>
      <c r="J244" s="76"/>
      <c r="K244" s="76"/>
      <c r="L244" s="76"/>
    </row>
    <row r="245" spans="1:12" ht="12.75" x14ac:dyDescent="0.2">
      <c r="A245" s="78"/>
      <c r="B245" s="78"/>
      <c r="C245" s="78"/>
      <c r="D245" s="78"/>
      <c r="E245" s="77"/>
      <c r="F245" s="77"/>
      <c r="G245" s="79"/>
      <c r="H245" s="79"/>
      <c r="I245" s="75"/>
      <c r="J245" s="76"/>
      <c r="K245" s="76"/>
      <c r="L245" s="76"/>
    </row>
    <row r="246" spans="1:12" ht="12.75" x14ac:dyDescent="0.2">
      <c r="A246" s="78"/>
      <c r="B246" s="78"/>
      <c r="C246" s="78"/>
      <c r="D246" s="78"/>
      <c r="E246" s="77"/>
      <c r="F246" s="77"/>
      <c r="G246" s="79"/>
      <c r="H246" s="79"/>
      <c r="I246" s="75"/>
      <c r="J246" s="76"/>
      <c r="K246" s="76"/>
      <c r="L246" s="76"/>
    </row>
    <row r="247" spans="1:12" ht="12.75" x14ac:dyDescent="0.2">
      <c r="A247" s="74"/>
      <c r="B247" s="74"/>
      <c r="C247" s="74"/>
      <c r="D247" s="74"/>
      <c r="E247" s="47"/>
      <c r="F247" s="47"/>
      <c r="G247" s="48"/>
      <c r="H247" s="48"/>
      <c r="I247" s="75"/>
      <c r="J247" s="76"/>
      <c r="K247" s="76"/>
      <c r="L247" s="76"/>
    </row>
    <row r="248" spans="1:12" ht="12.75" x14ac:dyDescent="0.2">
      <c r="A248" s="74"/>
      <c r="B248" s="74"/>
      <c r="C248" s="74"/>
      <c r="D248" s="74"/>
      <c r="E248" s="47"/>
      <c r="F248" s="47"/>
      <c r="G248" s="47"/>
      <c r="H248" s="47"/>
      <c r="I248" s="75"/>
      <c r="J248" s="76"/>
      <c r="K248" s="76"/>
      <c r="L248" s="76"/>
    </row>
    <row r="249" spans="1:12" ht="12.75" x14ac:dyDescent="0.2">
      <c r="A249" s="74"/>
      <c r="B249" s="74"/>
      <c r="C249" s="74"/>
      <c r="D249" s="74"/>
      <c r="E249" s="47"/>
      <c r="F249" s="47"/>
      <c r="G249" s="47"/>
      <c r="H249" s="47"/>
      <c r="I249" s="75"/>
      <c r="J249" s="76"/>
      <c r="K249" s="76"/>
      <c r="L249" s="76"/>
    </row>
    <row r="250" spans="1:12" ht="12.75" x14ac:dyDescent="0.2">
      <c r="A250" s="74"/>
      <c r="B250" s="74"/>
      <c r="C250" s="74"/>
      <c r="D250" s="74"/>
      <c r="E250" s="47"/>
      <c r="F250" s="47"/>
      <c r="G250" s="47"/>
      <c r="H250" s="47"/>
      <c r="I250" s="75"/>
      <c r="J250" s="76"/>
      <c r="K250" s="76"/>
      <c r="L250" s="76"/>
    </row>
    <row r="251" spans="1:12" ht="12.75" x14ac:dyDescent="0.2">
      <c r="A251" s="74"/>
      <c r="B251" s="74"/>
      <c r="C251" s="74"/>
      <c r="D251" s="74"/>
      <c r="E251" s="47"/>
      <c r="F251" s="47"/>
      <c r="G251" s="47"/>
      <c r="H251" s="47"/>
      <c r="I251" s="75"/>
      <c r="J251" s="76"/>
      <c r="K251" s="76"/>
      <c r="L251" s="76"/>
    </row>
    <row r="252" spans="1:12" ht="12.75" x14ac:dyDescent="0.2">
      <c r="A252" s="74"/>
      <c r="B252" s="74"/>
      <c r="C252" s="74"/>
      <c r="D252" s="74"/>
      <c r="E252" s="47"/>
      <c r="F252" s="47"/>
      <c r="G252" s="47"/>
      <c r="H252" s="47"/>
      <c r="I252" s="75"/>
      <c r="J252" s="76"/>
      <c r="K252" s="76"/>
      <c r="L252" s="76"/>
    </row>
    <row r="253" spans="1:12" ht="12.75" x14ac:dyDescent="0.2">
      <c r="A253" s="68"/>
      <c r="B253" s="68"/>
      <c r="C253" s="68"/>
      <c r="D253" s="68"/>
      <c r="E253" s="69"/>
      <c r="F253" s="69"/>
      <c r="G253" s="69"/>
      <c r="H253" s="69"/>
      <c r="I253" s="70"/>
      <c r="J253" s="71"/>
      <c r="K253" s="71"/>
      <c r="L253" s="71"/>
    </row>
    <row r="254" spans="1:12" ht="12.75" x14ac:dyDescent="0.2">
      <c r="A254" s="68"/>
      <c r="B254" s="68"/>
      <c r="C254" s="68"/>
      <c r="D254" s="68"/>
      <c r="E254" s="69"/>
      <c r="F254" s="69"/>
      <c r="G254" s="69"/>
      <c r="H254" s="69"/>
      <c r="I254" s="70"/>
      <c r="J254" s="71"/>
      <c r="K254" s="71"/>
      <c r="L254" s="71"/>
    </row>
    <row r="255" spans="1:12" ht="12.75" x14ac:dyDescent="0.2">
      <c r="A255" s="68"/>
      <c r="B255" s="68"/>
      <c r="C255" s="68"/>
      <c r="D255" s="68"/>
      <c r="E255" s="69"/>
      <c r="F255" s="69"/>
      <c r="G255" s="69"/>
      <c r="H255" s="69"/>
      <c r="I255" s="70"/>
      <c r="J255" s="71"/>
      <c r="K255" s="71"/>
      <c r="L255" s="71"/>
    </row>
    <row r="256" spans="1:12" ht="12.75" x14ac:dyDescent="0.2">
      <c r="A256" s="68"/>
      <c r="B256" s="68"/>
      <c r="C256" s="68"/>
      <c r="D256" s="68"/>
      <c r="E256" s="69"/>
      <c r="F256" s="69"/>
      <c r="G256" s="69"/>
      <c r="H256" s="69"/>
      <c r="I256" s="70"/>
      <c r="J256" s="71"/>
      <c r="K256" s="71"/>
      <c r="L256" s="71"/>
    </row>
    <row r="257" spans="1:12" ht="12.75" x14ac:dyDescent="0.2">
      <c r="A257" s="68"/>
      <c r="B257" s="68"/>
      <c r="C257" s="68"/>
      <c r="D257" s="68"/>
      <c r="E257" s="69"/>
      <c r="F257" s="69"/>
      <c r="G257" s="69"/>
      <c r="H257" s="69"/>
      <c r="I257" s="70"/>
      <c r="J257" s="71"/>
      <c r="K257" s="71"/>
      <c r="L257" s="71"/>
    </row>
    <row r="258" spans="1:12" ht="12.75" x14ac:dyDescent="0.2">
      <c r="A258" s="68"/>
      <c r="B258" s="68"/>
      <c r="C258" s="68"/>
      <c r="D258" s="68"/>
      <c r="E258" s="69"/>
      <c r="F258" s="69"/>
      <c r="G258" s="69"/>
      <c r="H258" s="69"/>
      <c r="I258" s="70"/>
      <c r="J258" s="71"/>
      <c r="K258" s="71"/>
      <c r="L258" s="71"/>
    </row>
    <row r="259" spans="1:12" ht="12.75" x14ac:dyDescent="0.2">
      <c r="A259" s="68"/>
      <c r="B259" s="68"/>
      <c r="C259" s="68"/>
      <c r="D259" s="68"/>
      <c r="E259" s="69"/>
      <c r="F259" s="69"/>
      <c r="G259" s="69"/>
      <c r="H259" s="69"/>
      <c r="I259" s="72"/>
      <c r="J259" s="73"/>
      <c r="K259" s="73"/>
      <c r="L259" s="73"/>
    </row>
    <row r="260" spans="1:12" x14ac:dyDescent="0.2">
      <c r="I260" s="17"/>
      <c r="J260" s="17"/>
      <c r="K260" s="17"/>
      <c r="L260" s="17"/>
    </row>
  </sheetData>
  <sheetProtection password="CA1B" sheet="1" objects="1" scenarios="1"/>
  <mergeCells count="851">
    <mergeCell ref="A8:D8"/>
    <mergeCell ref="E8:F8"/>
    <mergeCell ref="H8:I8"/>
    <mergeCell ref="K8:L8"/>
    <mergeCell ref="A9:D9"/>
    <mergeCell ref="E9:F9"/>
    <mergeCell ref="H9:I9"/>
    <mergeCell ref="K9:L9"/>
    <mergeCell ref="A10:D10"/>
    <mergeCell ref="E10:F10"/>
    <mergeCell ref="H10:I10"/>
    <mergeCell ref="K10:L10"/>
    <mergeCell ref="F1:K1"/>
    <mergeCell ref="A2:D2"/>
    <mergeCell ref="F2:K2"/>
    <mergeCell ref="F3:K3"/>
    <mergeCell ref="A4:D4"/>
    <mergeCell ref="F4:K4"/>
    <mergeCell ref="F5:K5"/>
    <mergeCell ref="A6:D6"/>
    <mergeCell ref="F6:K6"/>
    <mergeCell ref="A11:D11"/>
    <mergeCell ref="E11:F11"/>
    <mergeCell ref="H11:I11"/>
    <mergeCell ref="K11:L11"/>
    <mergeCell ref="A12:D12"/>
    <mergeCell ref="E12:F12"/>
    <mergeCell ref="H12:I12"/>
    <mergeCell ref="K12:L12"/>
    <mergeCell ref="H74:I74"/>
    <mergeCell ref="K74:L74"/>
    <mergeCell ref="H14:I14"/>
    <mergeCell ref="A15:D15"/>
    <mergeCell ref="E15:F15"/>
    <mergeCell ref="H15:I15"/>
    <mergeCell ref="K15:L15"/>
    <mergeCell ref="A13:D13"/>
    <mergeCell ref="E13:F13"/>
    <mergeCell ref="H13:I13"/>
    <mergeCell ref="K13:L13"/>
    <mergeCell ref="A14:D14"/>
    <mergeCell ref="E14:F14"/>
    <mergeCell ref="K14:L14"/>
    <mergeCell ref="A18:D18"/>
    <mergeCell ref="E18:F18"/>
    <mergeCell ref="H18:I18"/>
    <mergeCell ref="K18:L18"/>
    <mergeCell ref="A19:D19"/>
    <mergeCell ref="E19:F19"/>
    <mergeCell ref="H19:I19"/>
    <mergeCell ref="K19:L19"/>
    <mergeCell ref="A16:D16"/>
    <mergeCell ref="E16:F16"/>
    <mergeCell ref="H16:I16"/>
    <mergeCell ref="K16:L16"/>
    <mergeCell ref="A17:D17"/>
    <mergeCell ref="E17:F17"/>
    <mergeCell ref="H17:I17"/>
    <mergeCell ref="K17:L17"/>
    <mergeCell ref="A21:D21"/>
    <mergeCell ref="E21:F21"/>
    <mergeCell ref="H21:I21"/>
    <mergeCell ref="K21:L21"/>
    <mergeCell ref="A22:D22"/>
    <mergeCell ref="E22:F22"/>
    <mergeCell ref="H22:I22"/>
    <mergeCell ref="K22:L22"/>
    <mergeCell ref="A20:D20"/>
    <mergeCell ref="E20:F20"/>
    <mergeCell ref="H20:I20"/>
    <mergeCell ref="K20:L20"/>
    <mergeCell ref="A25:D25"/>
    <mergeCell ref="E25:F25"/>
    <mergeCell ref="H25:I25"/>
    <mergeCell ref="K25:L25"/>
    <mergeCell ref="A23:D23"/>
    <mergeCell ref="E23:F23"/>
    <mergeCell ref="H23:I23"/>
    <mergeCell ref="K23:L23"/>
    <mergeCell ref="A24:D24"/>
    <mergeCell ref="E24:F24"/>
    <mergeCell ref="H24:I24"/>
    <mergeCell ref="K24:L24"/>
    <mergeCell ref="A26:D26"/>
    <mergeCell ref="E26:F26"/>
    <mergeCell ref="H26:I26"/>
    <mergeCell ref="K26:L26"/>
    <mergeCell ref="A27:D27"/>
    <mergeCell ref="E27:F27"/>
    <mergeCell ref="H27:I27"/>
    <mergeCell ref="K27:L27"/>
    <mergeCell ref="A28:D28"/>
    <mergeCell ref="E28:F28"/>
    <mergeCell ref="H28:I28"/>
    <mergeCell ref="K28:L28"/>
    <mergeCell ref="A29:D29"/>
    <mergeCell ref="E29:F29"/>
    <mergeCell ref="H29:I29"/>
    <mergeCell ref="K29:L29"/>
    <mergeCell ref="A30:D30"/>
    <mergeCell ref="E30:F30"/>
    <mergeCell ref="H30:I30"/>
    <mergeCell ref="K30:L30"/>
    <mergeCell ref="A31:D31"/>
    <mergeCell ref="E31:F31"/>
    <mergeCell ref="H31:I31"/>
    <mergeCell ref="K31:L31"/>
    <mergeCell ref="A32:D32"/>
    <mergeCell ref="E32:F32"/>
    <mergeCell ref="H32:I32"/>
    <mergeCell ref="K32:L32"/>
    <mergeCell ref="A33:D33"/>
    <mergeCell ref="E33:F33"/>
    <mergeCell ref="H33:I33"/>
    <mergeCell ref="K33:L33"/>
    <mergeCell ref="A34:D34"/>
    <mergeCell ref="E34:F34"/>
    <mergeCell ref="H34:I34"/>
    <mergeCell ref="K34:L34"/>
    <mergeCell ref="A35:D35"/>
    <mergeCell ref="E35:F35"/>
    <mergeCell ref="H35:I35"/>
    <mergeCell ref="K35:L35"/>
    <mergeCell ref="A36:D36"/>
    <mergeCell ref="E36:F36"/>
    <mergeCell ref="H36:I36"/>
    <mergeCell ref="K36:L36"/>
    <mergeCell ref="A37:D37"/>
    <mergeCell ref="E37:F37"/>
    <mergeCell ref="H37:I37"/>
    <mergeCell ref="K37:L37"/>
    <mergeCell ref="A38:D38"/>
    <mergeCell ref="E38:F38"/>
    <mergeCell ref="H38:I38"/>
    <mergeCell ref="K38:L38"/>
    <mergeCell ref="A39:D39"/>
    <mergeCell ref="E39:F39"/>
    <mergeCell ref="H39:I39"/>
    <mergeCell ref="K39:L39"/>
    <mergeCell ref="A40:D40"/>
    <mergeCell ref="E40:F40"/>
    <mergeCell ref="H40:I40"/>
    <mergeCell ref="K40:L40"/>
    <mergeCell ref="A41:D41"/>
    <mergeCell ref="E41:F41"/>
    <mergeCell ref="H41:I41"/>
    <mergeCell ref="K41:L41"/>
    <mergeCell ref="A42:D42"/>
    <mergeCell ref="E42:F42"/>
    <mergeCell ref="H42:I42"/>
    <mergeCell ref="K42:L42"/>
    <mergeCell ref="A43:D43"/>
    <mergeCell ref="E43:F43"/>
    <mergeCell ref="H43:I43"/>
    <mergeCell ref="K43:L43"/>
    <mergeCell ref="A45:D45"/>
    <mergeCell ref="E45:F45"/>
    <mergeCell ref="H45:I45"/>
    <mergeCell ref="K45:L45"/>
    <mergeCell ref="A44:D44"/>
    <mergeCell ref="E44:F44"/>
    <mergeCell ref="H44:I44"/>
    <mergeCell ref="K44:L44"/>
    <mergeCell ref="A46:D46"/>
    <mergeCell ref="E46:F46"/>
    <mergeCell ref="H46:I46"/>
    <mergeCell ref="K46:L46"/>
    <mergeCell ref="B47:D47"/>
    <mergeCell ref="E47:F47"/>
    <mergeCell ref="H47:I47"/>
    <mergeCell ref="K47:L47"/>
    <mergeCell ref="B48:D48"/>
    <mergeCell ref="E48:F48"/>
    <mergeCell ref="H48:I48"/>
    <mergeCell ref="K48:L48"/>
    <mergeCell ref="B49:D49"/>
    <mergeCell ref="E49:F49"/>
    <mergeCell ref="H49:I49"/>
    <mergeCell ref="K49:L49"/>
    <mergeCell ref="B50:D50"/>
    <mergeCell ref="E50:F50"/>
    <mergeCell ref="H50:I50"/>
    <mergeCell ref="K50:L50"/>
    <mergeCell ref="B51:D51"/>
    <mergeCell ref="E51:F51"/>
    <mergeCell ref="H51:I51"/>
    <mergeCell ref="K51:L51"/>
    <mergeCell ref="A52:D52"/>
    <mergeCell ref="E52:F52"/>
    <mergeCell ref="H52:I52"/>
    <mergeCell ref="K52:L52"/>
    <mergeCell ref="A53:D53"/>
    <mergeCell ref="E53:F53"/>
    <mergeCell ref="H53:I53"/>
    <mergeCell ref="K53:L53"/>
    <mergeCell ref="F57:I57"/>
    <mergeCell ref="K57:L57"/>
    <mergeCell ref="A61:D61"/>
    <mergeCell ref="E61:F61"/>
    <mergeCell ref="H61:I61"/>
    <mergeCell ref="K61:L61"/>
    <mergeCell ref="A62:D62"/>
    <mergeCell ref="E62:F62"/>
    <mergeCell ref="H62:I62"/>
    <mergeCell ref="K62:L62"/>
    <mergeCell ref="E63:F63"/>
    <mergeCell ref="H63:I63"/>
    <mergeCell ref="K63:L63"/>
    <mergeCell ref="E64:F64"/>
    <mergeCell ref="H64:I64"/>
    <mergeCell ref="K64:L64"/>
    <mergeCell ref="E65:F65"/>
    <mergeCell ref="H65:I65"/>
    <mergeCell ref="K65:L65"/>
    <mergeCell ref="E81:F81"/>
    <mergeCell ref="H81:I81"/>
    <mergeCell ref="K81:L81"/>
    <mergeCell ref="E66:F66"/>
    <mergeCell ref="H66:I66"/>
    <mergeCell ref="K66:L66"/>
    <mergeCell ref="E67:F67"/>
    <mergeCell ref="H67:I67"/>
    <mergeCell ref="K67:L67"/>
    <mergeCell ref="E74:F74"/>
    <mergeCell ref="E77:F77"/>
    <mergeCell ref="H76:I76"/>
    <mergeCell ref="K76:L76"/>
    <mergeCell ref="E80:F80"/>
    <mergeCell ref="H80:I80"/>
    <mergeCell ref="K80:L80"/>
    <mergeCell ref="A82:D82"/>
    <mergeCell ref="E82:F82"/>
    <mergeCell ref="H82:I82"/>
    <mergeCell ref="K82:L82"/>
    <mergeCell ref="A83:D83"/>
    <mergeCell ref="E83:F83"/>
    <mergeCell ref="H83:I83"/>
    <mergeCell ref="K83:L83"/>
    <mergeCell ref="A84:D84"/>
    <mergeCell ref="E84:F84"/>
    <mergeCell ref="H84:I84"/>
    <mergeCell ref="K84:L84"/>
    <mergeCell ref="A85:D85"/>
    <mergeCell ref="E85:F85"/>
    <mergeCell ref="H85:I85"/>
    <mergeCell ref="K85:L85"/>
    <mergeCell ref="H89:I89"/>
    <mergeCell ref="K89:L89"/>
    <mergeCell ref="A86:D86"/>
    <mergeCell ref="E86:F86"/>
    <mergeCell ref="H86:I86"/>
    <mergeCell ref="K86:L86"/>
    <mergeCell ref="A87:D87"/>
    <mergeCell ref="E87:F87"/>
    <mergeCell ref="H87:I87"/>
    <mergeCell ref="K87:L87"/>
    <mergeCell ref="A90:D90"/>
    <mergeCell ref="E90:F90"/>
    <mergeCell ref="H90:I90"/>
    <mergeCell ref="K90:L90"/>
    <mergeCell ref="A88:D88"/>
    <mergeCell ref="E88:F88"/>
    <mergeCell ref="H88:I88"/>
    <mergeCell ref="K88:L88"/>
    <mergeCell ref="A89:D89"/>
    <mergeCell ref="E89:F89"/>
    <mergeCell ref="A92:D92"/>
    <mergeCell ref="E92:F92"/>
    <mergeCell ref="H92:I92"/>
    <mergeCell ref="K92:L92"/>
    <mergeCell ref="A91:D91"/>
    <mergeCell ref="E91:F91"/>
    <mergeCell ref="H91:I91"/>
    <mergeCell ref="K91:L91"/>
    <mergeCell ref="A93:D93"/>
    <mergeCell ref="E93:F93"/>
    <mergeCell ref="H93:I93"/>
    <mergeCell ref="K93:L93"/>
    <mergeCell ref="B94:D94"/>
    <mergeCell ref="E94:F94"/>
    <mergeCell ref="H94:I94"/>
    <mergeCell ref="K94:L94"/>
    <mergeCell ref="A96:D96"/>
    <mergeCell ref="E96:F96"/>
    <mergeCell ref="H96:I96"/>
    <mergeCell ref="K96:L96"/>
    <mergeCell ref="B95:D95"/>
    <mergeCell ref="E95:F95"/>
    <mergeCell ref="H95:I95"/>
    <mergeCell ref="K95:L95"/>
    <mergeCell ref="K99:L99"/>
    <mergeCell ref="A97:D97"/>
    <mergeCell ref="E97:F97"/>
    <mergeCell ref="H97:I97"/>
    <mergeCell ref="K97:L97"/>
    <mergeCell ref="A98:D98"/>
    <mergeCell ref="E98:F98"/>
    <mergeCell ref="H98:I98"/>
    <mergeCell ref="K98:L98"/>
    <mergeCell ref="A100:D100"/>
    <mergeCell ref="E100:F100"/>
    <mergeCell ref="H100:I100"/>
    <mergeCell ref="K100:L100"/>
    <mergeCell ref="A1:D1"/>
    <mergeCell ref="A3:D3"/>
    <mergeCell ref="A5:D5"/>
    <mergeCell ref="A99:D99"/>
    <mergeCell ref="E99:F99"/>
    <mergeCell ref="H99:I99"/>
    <mergeCell ref="E69:F69"/>
    <mergeCell ref="H69:I69"/>
    <mergeCell ref="K69:L69"/>
    <mergeCell ref="E68:F68"/>
    <mergeCell ref="H68:I68"/>
    <mergeCell ref="K68:L68"/>
    <mergeCell ref="H79:I79"/>
    <mergeCell ref="K79:L79"/>
    <mergeCell ref="E72:F72"/>
    <mergeCell ref="H72:I72"/>
    <mergeCell ref="K72:L72"/>
    <mergeCell ref="E78:F78"/>
    <mergeCell ref="H78:I78"/>
    <mergeCell ref="K78:L78"/>
    <mergeCell ref="A103:D103"/>
    <mergeCell ref="E103:F103"/>
    <mergeCell ref="H103:I103"/>
    <mergeCell ref="K103:L103"/>
    <mergeCell ref="A104:D104"/>
    <mergeCell ref="E104:F104"/>
    <mergeCell ref="H104:I104"/>
    <mergeCell ref="K104:L104"/>
    <mergeCell ref="K110:L110"/>
    <mergeCell ref="F110:I110"/>
    <mergeCell ref="K111:L111"/>
    <mergeCell ref="K112:L112"/>
    <mergeCell ref="F105:I105"/>
    <mergeCell ref="K105:L105"/>
    <mergeCell ref="F106:I106"/>
    <mergeCell ref="K106:L106"/>
    <mergeCell ref="K120:L120"/>
    <mergeCell ref="K113:L113"/>
    <mergeCell ref="K114:L114"/>
    <mergeCell ref="F115:I115"/>
    <mergeCell ref="K115:L115"/>
    <mergeCell ref="F117:I117"/>
    <mergeCell ref="K117:L117"/>
    <mergeCell ref="F107:K107"/>
    <mergeCell ref="A124:D124"/>
    <mergeCell ref="F123:L123"/>
    <mergeCell ref="F124:L124"/>
    <mergeCell ref="A125:D125"/>
    <mergeCell ref="F125:L125"/>
    <mergeCell ref="F118:I118"/>
    <mergeCell ref="K118:L118"/>
    <mergeCell ref="F119:I119"/>
    <mergeCell ref="K119:L119"/>
    <mergeCell ref="F120:I120"/>
    <mergeCell ref="A121:L121"/>
    <mergeCell ref="A122:D122"/>
    <mergeCell ref="F122:L122"/>
    <mergeCell ref="A126:D126"/>
    <mergeCell ref="F126:L126"/>
    <mergeCell ref="A127:D127"/>
    <mergeCell ref="F128:L128"/>
    <mergeCell ref="B138:L138"/>
    <mergeCell ref="A139:D140"/>
    <mergeCell ref="E139:F140"/>
    <mergeCell ref="G139:H140"/>
    <mergeCell ref="I139:L140"/>
    <mergeCell ref="A128:D128"/>
    <mergeCell ref="A129:D129"/>
    <mergeCell ref="F129:L129"/>
    <mergeCell ref="B136:L136"/>
    <mergeCell ref="B137:L137"/>
    <mergeCell ref="A141:D141"/>
    <mergeCell ref="E141:F141"/>
    <mergeCell ref="G141:H141"/>
    <mergeCell ref="I141:L141"/>
    <mergeCell ref="A133:D133"/>
    <mergeCell ref="A132:D132"/>
    <mergeCell ref="A142:D142"/>
    <mergeCell ref="E142:F142"/>
    <mergeCell ref="G142:H142"/>
    <mergeCell ref="I142:L142"/>
    <mergeCell ref="A143:D143"/>
    <mergeCell ref="E143:F143"/>
    <mergeCell ref="G143:H143"/>
    <mergeCell ref="I143:L143"/>
    <mergeCell ref="A144:D144"/>
    <mergeCell ref="E144:F144"/>
    <mergeCell ref="G144:H144"/>
    <mergeCell ref="I144:L144"/>
    <mergeCell ref="A145:D145"/>
    <mergeCell ref="E145:F145"/>
    <mergeCell ref="G145:H145"/>
    <mergeCell ref="I145:L145"/>
    <mergeCell ref="A146:D146"/>
    <mergeCell ref="E146:F146"/>
    <mergeCell ref="G146:H146"/>
    <mergeCell ref="I146:L146"/>
    <mergeCell ref="A147:D147"/>
    <mergeCell ref="E147:F147"/>
    <mergeCell ref="G147:H147"/>
    <mergeCell ref="I147:L147"/>
    <mergeCell ref="A148:D148"/>
    <mergeCell ref="E148:F148"/>
    <mergeCell ref="G148:H148"/>
    <mergeCell ref="I148:L148"/>
    <mergeCell ref="A149:D149"/>
    <mergeCell ref="E149:F149"/>
    <mergeCell ref="G149:H149"/>
    <mergeCell ref="I149:L149"/>
    <mergeCell ref="A150:D150"/>
    <mergeCell ref="E150:F150"/>
    <mergeCell ref="G150:H150"/>
    <mergeCell ref="I150:L150"/>
    <mergeCell ref="A151:D151"/>
    <mergeCell ref="E151:F151"/>
    <mergeCell ref="G151:H151"/>
    <mergeCell ref="I151:L151"/>
    <mergeCell ref="A152:D152"/>
    <mergeCell ref="E152:F152"/>
    <mergeCell ref="G152:H152"/>
    <mergeCell ref="I152:L152"/>
    <mergeCell ref="A153:D153"/>
    <mergeCell ref="E153:F153"/>
    <mergeCell ref="G153:H153"/>
    <mergeCell ref="I153:L153"/>
    <mergeCell ref="A154:D154"/>
    <mergeCell ref="E154:F154"/>
    <mergeCell ref="G154:H154"/>
    <mergeCell ref="I154:L154"/>
    <mergeCell ref="A155:D155"/>
    <mergeCell ref="E155:F155"/>
    <mergeCell ref="G155:H155"/>
    <mergeCell ref="I155:L155"/>
    <mergeCell ref="A156:D156"/>
    <mergeCell ref="E156:F156"/>
    <mergeCell ref="G156:H156"/>
    <mergeCell ref="I156:L156"/>
    <mergeCell ref="A157:D157"/>
    <mergeCell ref="E157:F157"/>
    <mergeCell ref="G157:H157"/>
    <mergeCell ref="I157:L157"/>
    <mergeCell ref="A158:D158"/>
    <mergeCell ref="E158:F158"/>
    <mergeCell ref="G158:H158"/>
    <mergeCell ref="I158:L158"/>
    <mergeCell ref="A159:D159"/>
    <mergeCell ref="E159:F159"/>
    <mergeCell ref="G159:H159"/>
    <mergeCell ref="I159:L159"/>
    <mergeCell ref="A160:D160"/>
    <mergeCell ref="E160:F160"/>
    <mergeCell ref="G160:H160"/>
    <mergeCell ref="I160:L160"/>
    <mergeCell ref="A161:D161"/>
    <mergeCell ref="E161:F161"/>
    <mergeCell ref="G161:H161"/>
    <mergeCell ref="I161:L161"/>
    <mergeCell ref="A162:D162"/>
    <mergeCell ref="E162:F162"/>
    <mergeCell ref="G162:H162"/>
    <mergeCell ref="I162:L162"/>
    <mergeCell ref="A163:D163"/>
    <mergeCell ref="E163:F163"/>
    <mergeCell ref="G163:H163"/>
    <mergeCell ref="I163:L163"/>
    <mergeCell ref="A164:D164"/>
    <mergeCell ref="E164:F164"/>
    <mergeCell ref="G164:H164"/>
    <mergeCell ref="I164:L164"/>
    <mergeCell ref="A165:D165"/>
    <mergeCell ref="E165:F165"/>
    <mergeCell ref="G165:H165"/>
    <mergeCell ref="I165:L165"/>
    <mergeCell ref="A166:D166"/>
    <mergeCell ref="E166:F166"/>
    <mergeCell ref="G166:H166"/>
    <mergeCell ref="I166:L166"/>
    <mergeCell ref="A167:D167"/>
    <mergeCell ref="E167:F167"/>
    <mergeCell ref="G167:H167"/>
    <mergeCell ref="I167:L167"/>
    <mergeCell ref="A168:D168"/>
    <mergeCell ref="E168:F168"/>
    <mergeCell ref="G168:H168"/>
    <mergeCell ref="I168:L168"/>
    <mergeCell ref="A169:D169"/>
    <mergeCell ref="E169:F169"/>
    <mergeCell ref="G169:H169"/>
    <mergeCell ref="I169:L169"/>
    <mergeCell ref="A170:D170"/>
    <mergeCell ref="E170:F170"/>
    <mergeCell ref="G170:H170"/>
    <mergeCell ref="I170:L170"/>
    <mergeCell ref="A171:D171"/>
    <mergeCell ref="E171:F171"/>
    <mergeCell ref="G171:H171"/>
    <mergeCell ref="I171:L171"/>
    <mergeCell ref="A172:D172"/>
    <mergeCell ref="E172:F172"/>
    <mergeCell ref="G172:H172"/>
    <mergeCell ref="I172:L172"/>
    <mergeCell ref="A173:D173"/>
    <mergeCell ref="E173:F173"/>
    <mergeCell ref="G173:H173"/>
    <mergeCell ref="I173:L173"/>
    <mergeCell ref="A174:D174"/>
    <mergeCell ref="E174:F174"/>
    <mergeCell ref="G174:H174"/>
    <mergeCell ref="I174:L174"/>
    <mergeCell ref="A175:D175"/>
    <mergeCell ref="E175:F175"/>
    <mergeCell ref="G175:H175"/>
    <mergeCell ref="I175:L175"/>
    <mergeCell ref="A176:D176"/>
    <mergeCell ref="E176:F176"/>
    <mergeCell ref="G176:H176"/>
    <mergeCell ref="I176:L176"/>
    <mergeCell ref="A177:D177"/>
    <mergeCell ref="E177:F177"/>
    <mergeCell ref="G177:H177"/>
    <mergeCell ref="I177:L177"/>
    <mergeCell ref="A178:D178"/>
    <mergeCell ref="E178:F178"/>
    <mergeCell ref="G178:H178"/>
    <mergeCell ref="I178:L178"/>
    <mergeCell ref="A179:D179"/>
    <mergeCell ref="E179:F179"/>
    <mergeCell ref="G179:H179"/>
    <mergeCell ref="I179:L179"/>
    <mergeCell ref="A180:D180"/>
    <mergeCell ref="E180:F180"/>
    <mergeCell ref="G180:H180"/>
    <mergeCell ref="I180:L180"/>
    <mergeCell ref="A181:D181"/>
    <mergeCell ref="E181:F181"/>
    <mergeCell ref="G181:H181"/>
    <mergeCell ref="I181:L181"/>
    <mergeCell ref="A182:D182"/>
    <mergeCell ref="E182:F182"/>
    <mergeCell ref="G182:H182"/>
    <mergeCell ref="I182:L182"/>
    <mergeCell ref="A183:D183"/>
    <mergeCell ref="E183:F183"/>
    <mergeCell ref="G183:H183"/>
    <mergeCell ref="I183:L183"/>
    <mergeCell ref="B184:D184"/>
    <mergeCell ref="E184:F184"/>
    <mergeCell ref="G184:H184"/>
    <mergeCell ref="I184:L184"/>
    <mergeCell ref="B185:D185"/>
    <mergeCell ref="E185:F185"/>
    <mergeCell ref="G185:H185"/>
    <mergeCell ref="I185:L185"/>
    <mergeCell ref="B186:D186"/>
    <mergeCell ref="E186:F186"/>
    <mergeCell ref="G186:H186"/>
    <mergeCell ref="I186:L186"/>
    <mergeCell ref="B187:D187"/>
    <mergeCell ref="E187:F187"/>
    <mergeCell ref="G187:H187"/>
    <mergeCell ref="I187:L187"/>
    <mergeCell ref="G188:H188"/>
    <mergeCell ref="I188:L188"/>
    <mergeCell ref="A189:D189"/>
    <mergeCell ref="E189:F189"/>
    <mergeCell ref="G189:H189"/>
    <mergeCell ref="I189:L189"/>
    <mergeCell ref="A190:D190"/>
    <mergeCell ref="E190:F190"/>
    <mergeCell ref="G190:H190"/>
    <mergeCell ref="I190:L190"/>
    <mergeCell ref="A215:D215"/>
    <mergeCell ref="E215:F215"/>
    <mergeCell ref="G215:H215"/>
    <mergeCell ref="I215:L215"/>
    <mergeCell ref="A194:D194"/>
    <mergeCell ref="E194:F194"/>
    <mergeCell ref="K194:L194"/>
    <mergeCell ref="E195:F195"/>
    <mergeCell ref="H195:I195"/>
    <mergeCell ref="K195:L195"/>
    <mergeCell ref="K198:L198"/>
    <mergeCell ref="E199:F199"/>
    <mergeCell ref="H199:I199"/>
    <mergeCell ref="E196:F196"/>
    <mergeCell ref="H196:I196"/>
    <mergeCell ref="K196:L196"/>
    <mergeCell ref="A216:D216"/>
    <mergeCell ref="E216:F216"/>
    <mergeCell ref="G216:H216"/>
    <mergeCell ref="I216:L216"/>
    <mergeCell ref="A217:D217"/>
    <mergeCell ref="E217:F217"/>
    <mergeCell ref="G217:H217"/>
    <mergeCell ref="I217:L217"/>
    <mergeCell ref="A218:D218"/>
    <mergeCell ref="E218:F218"/>
    <mergeCell ref="G218:H218"/>
    <mergeCell ref="I218:L218"/>
    <mergeCell ref="A219:D219"/>
    <mergeCell ref="E219:F219"/>
    <mergeCell ref="G219:H219"/>
    <mergeCell ref="I219:L219"/>
    <mergeCell ref="A220:D220"/>
    <mergeCell ref="E220:F220"/>
    <mergeCell ref="G220:H220"/>
    <mergeCell ref="I220:L220"/>
    <mergeCell ref="A221:D221"/>
    <mergeCell ref="E221:F221"/>
    <mergeCell ref="G221:H221"/>
    <mergeCell ref="I221:L221"/>
    <mergeCell ref="A222:D222"/>
    <mergeCell ref="E222:F222"/>
    <mergeCell ref="G222:H222"/>
    <mergeCell ref="I222:L222"/>
    <mergeCell ref="A223:D223"/>
    <mergeCell ref="E223:F223"/>
    <mergeCell ref="G223:H223"/>
    <mergeCell ref="I223:L223"/>
    <mergeCell ref="A224:D224"/>
    <mergeCell ref="E224:F224"/>
    <mergeCell ref="G224:H224"/>
    <mergeCell ref="I224:L224"/>
    <mergeCell ref="A225:D225"/>
    <mergeCell ref="E225:F225"/>
    <mergeCell ref="G225:H225"/>
    <mergeCell ref="I225:L225"/>
    <mergeCell ref="A226:D226"/>
    <mergeCell ref="E226:F226"/>
    <mergeCell ref="G226:H226"/>
    <mergeCell ref="I226:L226"/>
    <mergeCell ref="A227:D227"/>
    <mergeCell ref="E227:F227"/>
    <mergeCell ref="G227:H227"/>
    <mergeCell ref="I227:L227"/>
    <mergeCell ref="A228:D228"/>
    <mergeCell ref="E228:F228"/>
    <mergeCell ref="G228:H228"/>
    <mergeCell ref="I228:L228"/>
    <mergeCell ref="A229:D229"/>
    <mergeCell ref="E229:F229"/>
    <mergeCell ref="G229:H229"/>
    <mergeCell ref="I229:L229"/>
    <mergeCell ref="A230:D230"/>
    <mergeCell ref="E230:F230"/>
    <mergeCell ref="G230:H230"/>
    <mergeCell ref="I230:L230"/>
    <mergeCell ref="A231:D231"/>
    <mergeCell ref="E231:F231"/>
    <mergeCell ref="G231:H231"/>
    <mergeCell ref="I231:L231"/>
    <mergeCell ref="A232:D232"/>
    <mergeCell ref="E232:F232"/>
    <mergeCell ref="G232:H232"/>
    <mergeCell ref="I232:L232"/>
    <mergeCell ref="A233:D233"/>
    <mergeCell ref="E233:F233"/>
    <mergeCell ref="G233:H233"/>
    <mergeCell ref="I233:L233"/>
    <mergeCell ref="A234:D234"/>
    <mergeCell ref="E234:F234"/>
    <mergeCell ref="G234:H234"/>
    <mergeCell ref="I234:L234"/>
    <mergeCell ref="B235:D235"/>
    <mergeCell ref="E235:F235"/>
    <mergeCell ref="G235:H235"/>
    <mergeCell ref="I235:L235"/>
    <mergeCell ref="B236:D236"/>
    <mergeCell ref="E236:F236"/>
    <mergeCell ref="G236:H236"/>
    <mergeCell ref="I236:L236"/>
    <mergeCell ref="A237:D237"/>
    <mergeCell ref="E237:F237"/>
    <mergeCell ref="G237:H237"/>
    <mergeCell ref="I237:L237"/>
    <mergeCell ref="A238:D238"/>
    <mergeCell ref="E238:F238"/>
    <mergeCell ref="G238:H238"/>
    <mergeCell ref="I238:L238"/>
    <mergeCell ref="A239:D239"/>
    <mergeCell ref="E239:F239"/>
    <mergeCell ref="G239:H239"/>
    <mergeCell ref="I239:L239"/>
    <mergeCell ref="A240:D240"/>
    <mergeCell ref="E240:F240"/>
    <mergeCell ref="G240:H240"/>
    <mergeCell ref="I240:L240"/>
    <mergeCell ref="A241:D241"/>
    <mergeCell ref="E241:F241"/>
    <mergeCell ref="G241:H241"/>
    <mergeCell ref="I241:L241"/>
    <mergeCell ref="A242:D242"/>
    <mergeCell ref="E242:F242"/>
    <mergeCell ref="G242:H242"/>
    <mergeCell ref="I242:L242"/>
    <mergeCell ref="A243:D243"/>
    <mergeCell ref="E243:F243"/>
    <mergeCell ref="G243:H243"/>
    <mergeCell ref="I243:L243"/>
    <mergeCell ref="A244:D244"/>
    <mergeCell ref="E244:F244"/>
    <mergeCell ref="G244:H244"/>
    <mergeCell ref="I244:L244"/>
    <mergeCell ref="A245:D245"/>
    <mergeCell ref="E245:F245"/>
    <mergeCell ref="G245:H245"/>
    <mergeCell ref="I245:L245"/>
    <mergeCell ref="A247:D247"/>
    <mergeCell ref="E247:F247"/>
    <mergeCell ref="G247:H247"/>
    <mergeCell ref="I247:L247"/>
    <mergeCell ref="E246:F246"/>
    <mergeCell ref="A246:D246"/>
    <mergeCell ref="A248:D248"/>
    <mergeCell ref="E248:F248"/>
    <mergeCell ref="G248:H248"/>
    <mergeCell ref="I248:L248"/>
    <mergeCell ref="G246:H246"/>
    <mergeCell ref="I246:L246"/>
    <mergeCell ref="E249:F249"/>
    <mergeCell ref="G249:H249"/>
    <mergeCell ref="I249:L249"/>
    <mergeCell ref="A250:D250"/>
    <mergeCell ref="E250:F250"/>
    <mergeCell ref="G250:H250"/>
    <mergeCell ref="I250:L250"/>
    <mergeCell ref="A251:D251"/>
    <mergeCell ref="E251:F251"/>
    <mergeCell ref="G251:H251"/>
    <mergeCell ref="I251:L251"/>
    <mergeCell ref="A259:D259"/>
    <mergeCell ref="E259:F259"/>
    <mergeCell ref="G259:H259"/>
    <mergeCell ref="I259:L259"/>
    <mergeCell ref="A256:D256"/>
    <mergeCell ref="E256:F256"/>
    <mergeCell ref="G256:H256"/>
    <mergeCell ref="I256:L256"/>
    <mergeCell ref="A258:D258"/>
    <mergeCell ref="E258:F258"/>
    <mergeCell ref="G258:H258"/>
    <mergeCell ref="I258:L258"/>
    <mergeCell ref="G257:H257"/>
    <mergeCell ref="I257:L257"/>
    <mergeCell ref="A257:D257"/>
    <mergeCell ref="E257:F257"/>
    <mergeCell ref="H77:I77"/>
    <mergeCell ref="K77:L77"/>
    <mergeCell ref="E76:F76"/>
    <mergeCell ref="E75:F75"/>
    <mergeCell ref="H75:I75"/>
    <mergeCell ref="K75:L75"/>
    <mergeCell ref="E79:F79"/>
    <mergeCell ref="A255:D255"/>
    <mergeCell ref="E255:F255"/>
    <mergeCell ref="G255:H255"/>
    <mergeCell ref="I255:L255"/>
    <mergeCell ref="A254:D254"/>
    <mergeCell ref="E254:F254"/>
    <mergeCell ref="A252:D252"/>
    <mergeCell ref="E252:F252"/>
    <mergeCell ref="G252:H252"/>
    <mergeCell ref="I252:L252"/>
    <mergeCell ref="A253:D253"/>
    <mergeCell ref="E253:F253"/>
    <mergeCell ref="G253:H253"/>
    <mergeCell ref="I253:L253"/>
    <mergeCell ref="G254:H254"/>
    <mergeCell ref="I254:L254"/>
    <mergeCell ref="A249:D249"/>
    <mergeCell ref="H70:I70"/>
    <mergeCell ref="K70:L70"/>
    <mergeCell ref="E73:F73"/>
    <mergeCell ref="H73:I73"/>
    <mergeCell ref="K73:L73"/>
    <mergeCell ref="E71:F71"/>
    <mergeCell ref="H71:I71"/>
    <mergeCell ref="K71:L71"/>
    <mergeCell ref="E70:F70"/>
    <mergeCell ref="A108:D108"/>
    <mergeCell ref="F108:K108"/>
    <mergeCell ref="F109:I109"/>
    <mergeCell ref="K109:L109"/>
    <mergeCell ref="E198:F198"/>
    <mergeCell ref="H198:I198"/>
    <mergeCell ref="A101:D101"/>
    <mergeCell ref="E101:F101"/>
    <mergeCell ref="H101:I101"/>
    <mergeCell ref="K101:L101"/>
    <mergeCell ref="A102:D102"/>
    <mergeCell ref="E102:F102"/>
    <mergeCell ref="H102:I102"/>
    <mergeCell ref="K102:L102"/>
    <mergeCell ref="A191:D191"/>
    <mergeCell ref="E191:F191"/>
    <mergeCell ref="G191:H191"/>
    <mergeCell ref="I191:L191"/>
    <mergeCell ref="A192:D193"/>
    <mergeCell ref="E192:F193"/>
    <mergeCell ref="G192:H193"/>
    <mergeCell ref="I192:L193"/>
    <mergeCell ref="B188:D188"/>
    <mergeCell ref="E188:F188"/>
    <mergeCell ref="E202:F202"/>
    <mergeCell ref="H202:I202"/>
    <mergeCell ref="E203:F203"/>
    <mergeCell ref="H203:I203"/>
    <mergeCell ref="E197:F197"/>
    <mergeCell ref="H197:I197"/>
    <mergeCell ref="K197:L197"/>
    <mergeCell ref="H194:I194"/>
    <mergeCell ref="E200:F200"/>
    <mergeCell ref="H200:I200"/>
    <mergeCell ref="E201:F201"/>
    <mergeCell ref="H201:I201"/>
    <mergeCell ref="K208:L208"/>
    <mergeCell ref="E209:F209"/>
    <mergeCell ref="H209:I209"/>
    <mergeCell ref="K209:L209"/>
    <mergeCell ref="E204:F204"/>
    <mergeCell ref="H204:I204"/>
    <mergeCell ref="E205:F205"/>
    <mergeCell ref="H205:I205"/>
    <mergeCell ref="K205:L205"/>
    <mergeCell ref="E214:F214"/>
    <mergeCell ref="H214:I214"/>
    <mergeCell ref="K214:L214"/>
    <mergeCell ref="K199:L204"/>
    <mergeCell ref="E213:F213"/>
    <mergeCell ref="H213:I213"/>
    <mergeCell ref="K213:L213"/>
    <mergeCell ref="E206:F206"/>
    <mergeCell ref="H206:I206"/>
    <mergeCell ref="K206:L206"/>
    <mergeCell ref="E210:F210"/>
    <mergeCell ref="H210:I210"/>
    <mergeCell ref="K210:L210"/>
    <mergeCell ref="E211:F211"/>
    <mergeCell ref="H211:I211"/>
    <mergeCell ref="K211:L211"/>
    <mergeCell ref="E212:F212"/>
    <mergeCell ref="H212:I212"/>
    <mergeCell ref="K212:L212"/>
    <mergeCell ref="E207:F207"/>
    <mergeCell ref="H207:I207"/>
    <mergeCell ref="K207:L207"/>
    <mergeCell ref="E208:F208"/>
    <mergeCell ref="H208:I208"/>
  </mergeCells>
  <pageMargins left="0.75" right="0.75" top="1.25" bottom="0.5" header="0.5" footer="0.5"/>
  <pageSetup orientation="portrait" r:id="rId1"/>
  <headerFooter alignWithMargins="0">
    <oddHeader xml:space="preserve">&amp;C&amp;"Arial,Bold"&amp;12TOWN OF MERRIMACK&amp;"Arial,Regular"&amp;10
&amp;"Arial,Bold"2021&amp;"Arial,Regular" &amp;"Arial,Bold"&amp;11ROAD &amp; UTILITY BOND ESTIMATE FORM
</oddHeader>
    <oddFooter>&amp;L&amp;8Rev. January 2021&amp;R&amp;"Arial,Bold"&amp;8Page &amp;P of &amp;N</oddFooter>
  </headerFooter>
  <rowBreaks count="3" manualBreakCount="3">
    <brk id="58" max="16383" man="1"/>
    <brk id="105" max="16383" man="1"/>
    <brk id="1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windowProtection="1" workbookViewId="0">
      <selection activeCell="G28" sqref="G28:H28"/>
    </sheetView>
  </sheetViews>
  <sheetFormatPr defaultRowHeight="11.25" x14ac:dyDescent="0.2"/>
  <cols>
    <col min="1" max="1" width="4.28515625" style="1" customWidth="1"/>
    <col min="2" max="3" width="9.7109375" style="1" customWidth="1"/>
    <col min="4" max="4" width="15.140625" style="1" customWidth="1"/>
    <col min="5" max="6" width="5.5703125" style="3" customWidth="1"/>
    <col min="7" max="7" width="6.5703125" style="3" customWidth="1"/>
    <col min="8" max="9" width="5.28515625" style="3" customWidth="1"/>
    <col min="10" max="10" width="2.42578125" style="3" customWidth="1"/>
    <col min="11" max="12" width="8.140625" style="3" customWidth="1"/>
    <col min="13" max="13" width="9.140625" style="1"/>
    <col min="14" max="14" width="9.140625" style="20"/>
    <col min="15" max="16384" width="9.140625" style="1"/>
  </cols>
  <sheetData>
    <row r="1" spans="1:14" s="16" customFormat="1" ht="63.75" customHeight="1" x14ac:dyDescent="0.2">
      <c r="A1" s="126" t="s">
        <v>185</v>
      </c>
      <c r="B1" s="126"/>
      <c r="C1" s="126"/>
      <c r="D1" s="126"/>
      <c r="E1" s="126"/>
      <c r="F1" s="126"/>
      <c r="G1" s="126"/>
      <c r="H1" s="126"/>
      <c r="I1" s="126"/>
      <c r="J1" s="126"/>
      <c r="K1" s="126"/>
      <c r="L1" s="126"/>
      <c r="N1" s="22"/>
    </row>
    <row r="2" spans="1:14" x14ac:dyDescent="0.2">
      <c r="A2" s="119" t="s">
        <v>99</v>
      </c>
      <c r="B2" s="119"/>
      <c r="C2" s="119"/>
      <c r="D2" s="119"/>
      <c r="E2" s="119" t="s">
        <v>100</v>
      </c>
      <c r="F2" s="119"/>
      <c r="G2" s="119" t="s">
        <v>109</v>
      </c>
      <c r="H2" s="119"/>
      <c r="I2" s="121" t="s">
        <v>101</v>
      </c>
      <c r="J2" s="122"/>
      <c r="K2" s="122"/>
      <c r="L2" s="122"/>
      <c r="N2" s="23"/>
    </row>
    <row r="3" spans="1:14" x14ac:dyDescent="0.2">
      <c r="A3" s="120"/>
      <c r="B3" s="120"/>
      <c r="C3" s="120"/>
      <c r="D3" s="120"/>
      <c r="E3" s="120"/>
      <c r="F3" s="120"/>
      <c r="G3" s="120"/>
      <c r="H3" s="120"/>
      <c r="I3" s="122"/>
      <c r="J3" s="122"/>
      <c r="K3" s="122"/>
      <c r="L3" s="122"/>
      <c r="N3" s="23"/>
    </row>
    <row r="4" spans="1:14" ht="12.75" x14ac:dyDescent="0.2">
      <c r="A4" s="110" t="s">
        <v>0</v>
      </c>
      <c r="B4" s="110"/>
      <c r="C4" s="110"/>
      <c r="D4" s="110"/>
      <c r="E4" s="111" t="s">
        <v>102</v>
      </c>
      <c r="F4" s="123"/>
      <c r="G4" s="112">
        <v>9</v>
      </c>
      <c r="H4" s="112"/>
      <c r="I4" s="113" t="s">
        <v>110</v>
      </c>
      <c r="J4" s="114"/>
      <c r="K4" s="114"/>
      <c r="L4" s="114"/>
      <c r="N4" s="23"/>
    </row>
    <row r="5" spans="1:14" ht="12" customHeight="1" x14ac:dyDescent="0.2">
      <c r="A5" s="110" t="s">
        <v>1</v>
      </c>
      <c r="B5" s="110"/>
      <c r="C5" s="110"/>
      <c r="D5" s="110"/>
      <c r="E5" s="111" t="s">
        <v>103</v>
      </c>
      <c r="F5" s="123"/>
      <c r="G5" s="112">
        <v>8</v>
      </c>
      <c r="H5" s="112"/>
      <c r="I5" s="113" t="s">
        <v>111</v>
      </c>
      <c r="J5" s="114"/>
      <c r="K5" s="114"/>
      <c r="L5" s="114"/>
      <c r="N5" s="23"/>
    </row>
    <row r="6" spans="1:14" ht="12.75" customHeight="1" x14ac:dyDescent="0.2">
      <c r="A6" s="110" t="s">
        <v>2</v>
      </c>
      <c r="B6" s="110"/>
      <c r="C6" s="110"/>
      <c r="D6" s="110"/>
      <c r="E6" s="111" t="s">
        <v>103</v>
      </c>
      <c r="F6" s="123"/>
      <c r="G6" s="112">
        <v>30</v>
      </c>
      <c r="H6" s="112"/>
      <c r="I6" s="113" t="s">
        <v>111</v>
      </c>
      <c r="J6" s="114"/>
      <c r="K6" s="114"/>
      <c r="L6" s="114"/>
      <c r="N6" s="23"/>
    </row>
    <row r="7" spans="1:14" ht="12.75" x14ac:dyDescent="0.2">
      <c r="A7" s="125" t="s">
        <v>3</v>
      </c>
      <c r="B7" s="125"/>
      <c r="C7" s="125"/>
      <c r="D7" s="125"/>
      <c r="E7" s="111" t="s">
        <v>103</v>
      </c>
      <c r="F7" s="123"/>
      <c r="G7" s="112">
        <v>21</v>
      </c>
      <c r="H7" s="112"/>
      <c r="I7" s="113" t="s">
        <v>112</v>
      </c>
      <c r="J7" s="114"/>
      <c r="K7" s="114"/>
      <c r="L7" s="114"/>
      <c r="N7" s="23"/>
    </row>
    <row r="8" spans="1:14" ht="12.75" x14ac:dyDescent="0.2">
      <c r="A8" s="125" t="s">
        <v>4</v>
      </c>
      <c r="B8" s="125"/>
      <c r="C8" s="125"/>
      <c r="D8" s="125"/>
      <c r="E8" s="111" t="s">
        <v>103</v>
      </c>
      <c r="F8" s="123"/>
      <c r="G8" s="112">
        <v>60</v>
      </c>
      <c r="H8" s="112"/>
      <c r="I8" s="113" t="s">
        <v>113</v>
      </c>
      <c r="J8" s="114"/>
      <c r="K8" s="114"/>
      <c r="L8" s="114"/>
      <c r="N8" s="23"/>
    </row>
    <row r="9" spans="1:14" ht="12.75" x14ac:dyDescent="0.2">
      <c r="A9" s="110" t="s">
        <v>8</v>
      </c>
      <c r="B9" s="110"/>
      <c r="C9" s="110"/>
      <c r="D9" s="110"/>
      <c r="E9" s="111" t="s">
        <v>102</v>
      </c>
      <c r="F9" s="123"/>
      <c r="G9" s="112">
        <v>15</v>
      </c>
      <c r="H9" s="112"/>
      <c r="I9" s="113"/>
      <c r="J9" s="114"/>
      <c r="K9" s="114"/>
      <c r="L9" s="114"/>
      <c r="N9" s="24"/>
    </row>
    <row r="10" spans="1:14" ht="12.75" x14ac:dyDescent="0.2">
      <c r="A10" s="110" t="s">
        <v>9</v>
      </c>
      <c r="B10" s="110"/>
      <c r="C10" s="110"/>
      <c r="D10" s="110"/>
      <c r="E10" s="111" t="s">
        <v>102</v>
      </c>
      <c r="F10" s="123"/>
      <c r="G10" s="112">
        <v>35</v>
      </c>
      <c r="H10" s="112"/>
      <c r="I10" s="113"/>
      <c r="J10" s="114"/>
      <c r="K10" s="114"/>
      <c r="L10" s="114"/>
      <c r="N10" s="23"/>
    </row>
    <row r="11" spans="1:14" ht="12.75" x14ac:dyDescent="0.2">
      <c r="A11" s="110" t="s">
        <v>10</v>
      </c>
      <c r="B11" s="110"/>
      <c r="C11" s="110"/>
      <c r="D11" s="110"/>
      <c r="E11" s="111" t="s">
        <v>102</v>
      </c>
      <c r="F11" s="123"/>
      <c r="G11" s="112">
        <v>15</v>
      </c>
      <c r="H11" s="112"/>
      <c r="I11" s="113"/>
      <c r="J11" s="114"/>
      <c r="K11" s="114"/>
      <c r="L11" s="114"/>
      <c r="N11" s="23"/>
    </row>
    <row r="12" spans="1:14" ht="12.75" x14ac:dyDescent="0.2">
      <c r="A12" s="110" t="s">
        <v>11</v>
      </c>
      <c r="B12" s="110"/>
      <c r="C12" s="110"/>
      <c r="D12" s="110"/>
      <c r="E12" s="111" t="s">
        <v>102</v>
      </c>
      <c r="F12" s="123"/>
      <c r="G12" s="112">
        <v>17</v>
      </c>
      <c r="H12" s="112"/>
      <c r="I12" s="113"/>
      <c r="J12" s="114"/>
      <c r="K12" s="114"/>
      <c r="L12" s="114"/>
      <c r="N12" s="23"/>
    </row>
    <row r="13" spans="1:14" ht="12.75" x14ac:dyDescent="0.2">
      <c r="A13" s="110" t="s">
        <v>13</v>
      </c>
      <c r="B13" s="110"/>
      <c r="C13" s="110"/>
      <c r="D13" s="110"/>
      <c r="E13" s="111" t="s">
        <v>102</v>
      </c>
      <c r="F13" s="123"/>
      <c r="G13" s="112">
        <v>12</v>
      </c>
      <c r="H13" s="112"/>
      <c r="I13" s="113"/>
      <c r="J13" s="114"/>
      <c r="K13" s="114"/>
      <c r="L13" s="114"/>
      <c r="N13" s="24"/>
    </row>
    <row r="14" spans="1:14" ht="12.75" x14ac:dyDescent="0.2">
      <c r="A14" s="110" t="s">
        <v>12</v>
      </c>
      <c r="B14" s="110"/>
      <c r="C14" s="110"/>
      <c r="D14" s="110"/>
      <c r="E14" s="111" t="s">
        <v>102</v>
      </c>
      <c r="F14" s="123"/>
      <c r="G14" s="112">
        <v>14</v>
      </c>
      <c r="H14" s="112"/>
      <c r="I14" s="113"/>
      <c r="J14" s="114"/>
      <c r="K14" s="114"/>
      <c r="L14" s="114"/>
      <c r="N14" s="23"/>
    </row>
    <row r="15" spans="1:14" ht="12.75" x14ac:dyDescent="0.2">
      <c r="A15" s="110"/>
      <c r="B15" s="110"/>
      <c r="C15" s="110"/>
      <c r="D15" s="110"/>
      <c r="E15" s="111"/>
      <c r="F15" s="123"/>
      <c r="G15" s="112"/>
      <c r="H15" s="112"/>
      <c r="I15" s="113"/>
      <c r="J15" s="114"/>
      <c r="K15" s="114"/>
      <c r="L15" s="114"/>
      <c r="N15" s="23"/>
    </row>
    <row r="16" spans="1:14" ht="12.75" x14ac:dyDescent="0.2">
      <c r="A16" s="110" t="s">
        <v>20</v>
      </c>
      <c r="B16" s="110"/>
      <c r="C16" s="110"/>
      <c r="D16" s="110"/>
      <c r="E16" s="111" t="s">
        <v>102</v>
      </c>
      <c r="F16" s="123"/>
      <c r="G16" s="112">
        <v>30</v>
      </c>
      <c r="H16" s="112"/>
      <c r="I16" s="113"/>
      <c r="J16" s="114"/>
      <c r="K16" s="114"/>
      <c r="L16" s="114"/>
      <c r="N16" s="23"/>
    </row>
    <row r="17" spans="1:14" ht="12.75" x14ac:dyDescent="0.2">
      <c r="A17" s="110" t="s">
        <v>21</v>
      </c>
      <c r="B17" s="110"/>
      <c r="C17" s="110"/>
      <c r="D17" s="110"/>
      <c r="E17" s="111" t="s">
        <v>102</v>
      </c>
      <c r="F17" s="123"/>
      <c r="G17" s="112">
        <v>38</v>
      </c>
      <c r="H17" s="112"/>
      <c r="I17" s="113"/>
      <c r="J17" s="114"/>
      <c r="K17" s="114"/>
      <c r="L17" s="114"/>
      <c r="N17" s="23"/>
    </row>
    <row r="18" spans="1:14" ht="12.75" x14ac:dyDescent="0.2">
      <c r="A18" s="110" t="s">
        <v>19</v>
      </c>
      <c r="B18" s="110"/>
      <c r="C18" s="110"/>
      <c r="D18" s="110"/>
      <c r="E18" s="111" t="s">
        <v>102</v>
      </c>
      <c r="F18" s="123"/>
      <c r="G18" s="112">
        <v>15</v>
      </c>
      <c r="H18" s="112"/>
      <c r="I18" s="113"/>
      <c r="J18" s="114"/>
      <c r="K18" s="114"/>
      <c r="L18" s="114"/>
      <c r="N18" s="25"/>
    </row>
    <row r="19" spans="1:14" ht="12.75" x14ac:dyDescent="0.2">
      <c r="A19" s="110" t="s">
        <v>22</v>
      </c>
      <c r="B19" s="110"/>
      <c r="C19" s="110"/>
      <c r="D19" s="110"/>
      <c r="E19" s="111" t="s">
        <v>102</v>
      </c>
      <c r="F19" s="123"/>
      <c r="G19" s="112">
        <v>23</v>
      </c>
      <c r="H19" s="112"/>
      <c r="I19" s="113"/>
      <c r="J19" s="114"/>
      <c r="K19" s="114"/>
      <c r="L19" s="114"/>
      <c r="N19" s="24"/>
    </row>
    <row r="20" spans="1:14" ht="12.75" x14ac:dyDescent="0.2">
      <c r="A20" s="110" t="s">
        <v>23</v>
      </c>
      <c r="B20" s="110"/>
      <c r="C20" s="110"/>
      <c r="D20" s="110"/>
      <c r="E20" s="111" t="s">
        <v>104</v>
      </c>
      <c r="F20" s="123"/>
      <c r="G20" s="112">
        <v>500</v>
      </c>
      <c r="H20" s="112"/>
      <c r="I20" s="113"/>
      <c r="J20" s="114"/>
      <c r="K20" s="114"/>
      <c r="L20" s="114"/>
      <c r="N20" s="24"/>
    </row>
    <row r="21" spans="1:14" ht="12.75" x14ac:dyDescent="0.2">
      <c r="A21" s="110" t="s">
        <v>136</v>
      </c>
      <c r="B21" s="110"/>
      <c r="C21" s="110"/>
      <c r="D21" s="110"/>
      <c r="E21" s="111" t="s">
        <v>102</v>
      </c>
      <c r="F21" s="123"/>
      <c r="G21" s="112">
        <v>2</v>
      </c>
      <c r="H21" s="112"/>
      <c r="I21" s="113" t="s">
        <v>137</v>
      </c>
      <c r="J21" s="114"/>
      <c r="K21" s="114"/>
      <c r="L21" s="114"/>
      <c r="N21" s="23"/>
    </row>
    <row r="22" spans="1:14" ht="12.75" x14ac:dyDescent="0.2">
      <c r="A22" s="110" t="s">
        <v>40</v>
      </c>
      <c r="B22" s="110"/>
      <c r="C22" s="110"/>
      <c r="D22" s="110"/>
      <c r="E22" s="111" t="s">
        <v>102</v>
      </c>
      <c r="F22" s="123"/>
      <c r="G22" s="112">
        <v>40</v>
      </c>
      <c r="H22" s="112"/>
      <c r="I22" s="113"/>
      <c r="J22" s="114"/>
      <c r="K22" s="114"/>
      <c r="L22" s="114"/>
      <c r="N22" s="23"/>
    </row>
    <row r="23" spans="1:14" ht="12.75" x14ac:dyDescent="0.2">
      <c r="A23" s="110" t="s">
        <v>41</v>
      </c>
      <c r="B23" s="110"/>
      <c r="C23" s="110"/>
      <c r="D23" s="110"/>
      <c r="E23" s="111" t="s">
        <v>102</v>
      </c>
      <c r="F23" s="123"/>
      <c r="G23" s="112">
        <v>42</v>
      </c>
      <c r="H23" s="112"/>
      <c r="I23" s="113"/>
      <c r="J23" s="114"/>
      <c r="K23" s="114"/>
      <c r="L23" s="114"/>
      <c r="N23" s="23"/>
    </row>
    <row r="24" spans="1:14" ht="12.75" x14ac:dyDescent="0.2">
      <c r="A24" s="110" t="s">
        <v>42</v>
      </c>
      <c r="B24" s="110"/>
      <c r="C24" s="110"/>
      <c r="D24" s="110"/>
      <c r="E24" s="111" t="s">
        <v>102</v>
      </c>
      <c r="F24" s="123"/>
      <c r="G24" s="112">
        <v>51</v>
      </c>
      <c r="H24" s="112"/>
      <c r="I24" s="113"/>
      <c r="J24" s="114"/>
      <c r="K24" s="114"/>
      <c r="L24" s="114"/>
      <c r="N24" s="23"/>
    </row>
    <row r="25" spans="1:14" ht="12.75" x14ac:dyDescent="0.2">
      <c r="A25" s="110" t="s">
        <v>43</v>
      </c>
      <c r="B25" s="110"/>
      <c r="C25" s="110"/>
      <c r="D25" s="110"/>
      <c r="E25" s="111" t="s">
        <v>102</v>
      </c>
      <c r="F25" s="123"/>
      <c r="G25" s="112">
        <v>60</v>
      </c>
      <c r="H25" s="112"/>
      <c r="I25" s="113"/>
      <c r="J25" s="114"/>
      <c r="K25" s="114"/>
      <c r="L25" s="114"/>
      <c r="N25" s="23"/>
    </row>
    <row r="26" spans="1:14" ht="12.75" x14ac:dyDescent="0.2">
      <c r="A26" s="110" t="s">
        <v>44</v>
      </c>
      <c r="B26" s="110"/>
      <c r="C26" s="110"/>
      <c r="D26" s="110"/>
      <c r="E26" s="111" t="s">
        <v>102</v>
      </c>
      <c r="F26" s="123"/>
      <c r="G26" s="112">
        <v>74</v>
      </c>
      <c r="H26" s="112"/>
      <c r="I26" s="113"/>
      <c r="J26" s="114"/>
      <c r="K26" s="114"/>
      <c r="L26" s="114"/>
      <c r="N26" s="23"/>
    </row>
    <row r="27" spans="1:14" ht="12.75" x14ac:dyDescent="0.2">
      <c r="A27" s="110" t="s">
        <v>36</v>
      </c>
      <c r="B27" s="110"/>
      <c r="C27" s="110"/>
      <c r="D27" s="110"/>
      <c r="E27" s="111" t="s">
        <v>102</v>
      </c>
      <c r="F27" s="123"/>
      <c r="G27" s="112">
        <v>40</v>
      </c>
      <c r="H27" s="112"/>
      <c r="I27" s="113"/>
      <c r="J27" s="114"/>
      <c r="K27" s="114"/>
      <c r="L27" s="114"/>
      <c r="N27" s="23"/>
    </row>
    <row r="28" spans="1:14" ht="12.75" x14ac:dyDescent="0.2">
      <c r="A28" s="110" t="s">
        <v>37</v>
      </c>
      <c r="B28" s="110"/>
      <c r="C28" s="110"/>
      <c r="D28" s="110"/>
      <c r="E28" s="111" t="s">
        <v>102</v>
      </c>
      <c r="F28" s="123"/>
      <c r="G28" s="112">
        <v>43</v>
      </c>
      <c r="H28" s="112"/>
      <c r="I28" s="113"/>
      <c r="J28" s="114"/>
      <c r="K28" s="114"/>
      <c r="L28" s="114"/>
      <c r="N28" s="23"/>
    </row>
    <row r="29" spans="1:14" ht="12.75" x14ac:dyDescent="0.2">
      <c r="A29" s="110" t="s">
        <v>38</v>
      </c>
      <c r="B29" s="110"/>
      <c r="C29" s="110"/>
      <c r="D29" s="110"/>
      <c r="E29" s="111" t="s">
        <v>102</v>
      </c>
      <c r="F29" s="123"/>
      <c r="G29" s="112">
        <v>45</v>
      </c>
      <c r="H29" s="112"/>
      <c r="I29" s="113"/>
      <c r="J29" s="114"/>
      <c r="K29" s="114"/>
      <c r="L29" s="114"/>
      <c r="N29" s="23"/>
    </row>
    <row r="30" spans="1:14" ht="12.75" x14ac:dyDescent="0.2">
      <c r="A30" s="110" t="s">
        <v>39</v>
      </c>
      <c r="B30" s="110"/>
      <c r="C30" s="110"/>
      <c r="D30" s="110"/>
      <c r="E30" s="111" t="s">
        <v>102</v>
      </c>
      <c r="F30" s="123"/>
      <c r="G30" s="112">
        <v>52</v>
      </c>
      <c r="H30" s="112"/>
      <c r="I30" s="113"/>
      <c r="J30" s="114"/>
      <c r="K30" s="114"/>
      <c r="L30" s="114"/>
      <c r="N30" s="25"/>
    </row>
    <row r="31" spans="1:14" ht="12.75" x14ac:dyDescent="0.2">
      <c r="A31" s="110" t="s">
        <v>35</v>
      </c>
      <c r="B31" s="110"/>
      <c r="C31" s="110"/>
      <c r="D31" s="110"/>
      <c r="E31" s="111" t="s">
        <v>102</v>
      </c>
      <c r="F31" s="123"/>
      <c r="G31" s="112">
        <v>61</v>
      </c>
      <c r="H31" s="112"/>
      <c r="I31" s="113"/>
      <c r="J31" s="114"/>
      <c r="K31" s="114"/>
      <c r="L31" s="114"/>
      <c r="N31" s="25"/>
    </row>
    <row r="32" spans="1:14" ht="12.75" x14ac:dyDescent="0.2">
      <c r="A32" s="110" t="s">
        <v>34</v>
      </c>
      <c r="B32" s="110"/>
      <c r="C32" s="110"/>
      <c r="D32" s="110"/>
      <c r="E32" s="111" t="s">
        <v>105</v>
      </c>
      <c r="F32" s="123"/>
      <c r="G32" s="112">
        <v>250</v>
      </c>
      <c r="H32" s="112"/>
      <c r="I32" s="124" t="s">
        <v>138</v>
      </c>
      <c r="J32" s="114"/>
      <c r="K32" s="114"/>
      <c r="L32" s="114"/>
      <c r="N32" s="25"/>
    </row>
    <row r="33" spans="1:14" ht="12.75" x14ac:dyDescent="0.2">
      <c r="A33" s="110" t="s">
        <v>33</v>
      </c>
      <c r="B33" s="110"/>
      <c r="C33" s="110"/>
      <c r="D33" s="110"/>
      <c r="E33" s="111" t="s">
        <v>105</v>
      </c>
      <c r="F33" s="123"/>
      <c r="G33" s="112">
        <v>350</v>
      </c>
      <c r="H33" s="112"/>
      <c r="I33" s="124" t="s">
        <v>123</v>
      </c>
      <c r="J33" s="114"/>
      <c r="K33" s="114"/>
      <c r="L33" s="114"/>
      <c r="N33" s="25"/>
    </row>
    <row r="34" spans="1:14" ht="12.75" x14ac:dyDescent="0.2">
      <c r="A34" s="110" t="s">
        <v>25</v>
      </c>
      <c r="B34" s="110"/>
      <c r="C34" s="110"/>
      <c r="D34" s="110"/>
      <c r="E34" s="111" t="s">
        <v>104</v>
      </c>
      <c r="F34" s="123"/>
      <c r="G34" s="112">
        <v>200</v>
      </c>
      <c r="H34" s="112"/>
      <c r="I34" s="113"/>
      <c r="J34" s="114"/>
      <c r="K34" s="114"/>
      <c r="L34" s="114"/>
      <c r="N34" s="25"/>
    </row>
    <row r="35" spans="1:14" ht="12.75" x14ac:dyDescent="0.2">
      <c r="A35" s="110" t="s">
        <v>32</v>
      </c>
      <c r="B35" s="110"/>
      <c r="C35" s="110"/>
      <c r="D35" s="110"/>
      <c r="E35" s="111" t="s">
        <v>105</v>
      </c>
      <c r="F35" s="123"/>
      <c r="G35" s="112">
        <v>275</v>
      </c>
      <c r="H35" s="112"/>
      <c r="I35" s="113" t="s">
        <v>121</v>
      </c>
      <c r="J35" s="114"/>
      <c r="K35" s="114"/>
      <c r="L35" s="114"/>
      <c r="N35" s="25"/>
    </row>
    <row r="36" spans="1:14" ht="12.75" x14ac:dyDescent="0.2">
      <c r="A36" s="110" t="s">
        <v>31</v>
      </c>
      <c r="B36" s="110"/>
      <c r="C36" s="110"/>
      <c r="D36" s="110"/>
      <c r="E36" s="111" t="s">
        <v>105</v>
      </c>
      <c r="F36" s="123"/>
      <c r="G36" s="112">
        <v>360</v>
      </c>
      <c r="H36" s="112"/>
      <c r="I36" s="113" t="s">
        <v>122</v>
      </c>
      <c r="J36" s="114"/>
      <c r="K36" s="114"/>
      <c r="L36" s="114"/>
      <c r="N36" s="25"/>
    </row>
    <row r="37" spans="1:14" ht="12.75" x14ac:dyDescent="0.2">
      <c r="A37" s="110" t="s">
        <v>27</v>
      </c>
      <c r="B37" s="110"/>
      <c r="C37" s="110"/>
      <c r="D37" s="110"/>
      <c r="E37" s="111" t="s">
        <v>104</v>
      </c>
      <c r="F37" s="123"/>
      <c r="G37" s="112">
        <v>1000</v>
      </c>
      <c r="H37" s="112"/>
      <c r="I37" s="113"/>
      <c r="J37" s="114"/>
      <c r="K37" s="114"/>
      <c r="L37" s="114"/>
      <c r="N37" s="23"/>
    </row>
    <row r="38" spans="1:14" ht="12.75" x14ac:dyDescent="0.2">
      <c r="A38" s="110" t="s">
        <v>28</v>
      </c>
      <c r="B38" s="110"/>
      <c r="C38" s="110"/>
      <c r="D38" s="110"/>
      <c r="E38" s="111" t="s">
        <v>104</v>
      </c>
      <c r="F38" s="123"/>
      <c r="G38" s="112">
        <v>2000</v>
      </c>
      <c r="H38" s="112"/>
      <c r="I38" s="113"/>
      <c r="J38" s="114"/>
      <c r="K38" s="114"/>
      <c r="L38" s="114"/>
      <c r="N38" s="25"/>
    </row>
    <row r="39" spans="1:14" ht="12.75" x14ac:dyDescent="0.2">
      <c r="A39" s="110" t="s">
        <v>30</v>
      </c>
      <c r="B39" s="110"/>
      <c r="C39" s="110"/>
      <c r="D39" s="110"/>
      <c r="E39" s="111" t="s">
        <v>102</v>
      </c>
      <c r="F39" s="123"/>
      <c r="G39" s="112">
        <v>18</v>
      </c>
      <c r="H39" s="112"/>
      <c r="I39" s="113"/>
      <c r="J39" s="114"/>
      <c r="K39" s="114"/>
      <c r="L39" s="114"/>
      <c r="N39" s="24"/>
    </row>
    <row r="40" spans="1:14" ht="12.75" x14ac:dyDescent="0.2">
      <c r="A40" s="110" t="s">
        <v>29</v>
      </c>
      <c r="B40" s="110"/>
      <c r="C40" s="110"/>
      <c r="D40" s="110"/>
      <c r="E40" s="111" t="s">
        <v>104</v>
      </c>
      <c r="F40" s="123"/>
      <c r="G40" s="112">
        <v>450</v>
      </c>
      <c r="H40" s="112"/>
      <c r="I40" s="113"/>
      <c r="J40" s="114"/>
      <c r="K40" s="114"/>
      <c r="L40" s="114"/>
      <c r="N40" s="25"/>
    </row>
    <row r="41" spans="1:14" ht="18.75" customHeight="1" x14ac:dyDescent="0.2">
      <c r="A41" s="110" t="s">
        <v>45</v>
      </c>
      <c r="B41" s="110"/>
      <c r="C41" s="110"/>
      <c r="D41" s="110"/>
      <c r="E41" s="111" t="s">
        <v>104</v>
      </c>
      <c r="F41" s="123"/>
      <c r="G41" s="112"/>
      <c r="H41" s="112"/>
      <c r="I41" s="113" t="s">
        <v>114</v>
      </c>
      <c r="J41" s="114"/>
      <c r="K41" s="114"/>
      <c r="L41" s="114"/>
      <c r="N41" s="23"/>
    </row>
    <row r="42" spans="1:14" ht="19.5" customHeight="1" x14ac:dyDescent="0.2">
      <c r="A42" s="110" t="s">
        <v>46</v>
      </c>
      <c r="B42" s="110"/>
      <c r="C42" s="110"/>
      <c r="D42" s="110"/>
      <c r="E42" s="111"/>
      <c r="F42" s="123"/>
      <c r="G42" s="112"/>
      <c r="H42" s="112"/>
      <c r="I42" s="113"/>
      <c r="J42" s="114"/>
      <c r="K42" s="114"/>
      <c r="L42" s="114"/>
      <c r="N42" s="23"/>
    </row>
    <row r="43" spans="1:14" ht="12.75" x14ac:dyDescent="0.2">
      <c r="A43" s="18"/>
      <c r="B43" s="110" t="s">
        <v>47</v>
      </c>
      <c r="C43" s="110"/>
      <c r="D43" s="110"/>
      <c r="E43" s="111" t="s">
        <v>102</v>
      </c>
      <c r="F43" s="123"/>
      <c r="G43" s="112">
        <v>75</v>
      </c>
      <c r="H43" s="112"/>
      <c r="I43" s="113"/>
      <c r="J43" s="114"/>
      <c r="K43" s="114"/>
      <c r="L43" s="114"/>
      <c r="N43" s="25"/>
    </row>
    <row r="44" spans="1:14" ht="12.75" x14ac:dyDescent="0.2">
      <c r="A44" s="18"/>
      <c r="B44" s="110" t="s">
        <v>48</v>
      </c>
      <c r="C44" s="110"/>
      <c r="D44" s="110"/>
      <c r="E44" s="111" t="s">
        <v>102</v>
      </c>
      <c r="F44" s="123"/>
      <c r="G44" s="112">
        <v>85</v>
      </c>
      <c r="H44" s="112"/>
      <c r="I44" s="113"/>
      <c r="J44" s="114"/>
      <c r="K44" s="114"/>
      <c r="L44" s="114"/>
      <c r="N44" s="25"/>
    </row>
    <row r="45" spans="1:14" ht="12.75" x14ac:dyDescent="0.2">
      <c r="A45" s="18"/>
      <c r="B45" s="110" t="s">
        <v>49</v>
      </c>
      <c r="C45" s="110"/>
      <c r="D45" s="110"/>
      <c r="E45" s="111" t="s">
        <v>104</v>
      </c>
      <c r="F45" s="123"/>
      <c r="G45" s="112">
        <v>1000</v>
      </c>
      <c r="H45" s="112"/>
      <c r="I45" s="113"/>
      <c r="J45" s="114"/>
      <c r="K45" s="114"/>
      <c r="L45" s="114"/>
      <c r="N45" s="25"/>
    </row>
    <row r="46" spans="1:14" ht="12.75" x14ac:dyDescent="0.2">
      <c r="A46" s="18"/>
      <c r="B46" s="110" t="s">
        <v>50</v>
      </c>
      <c r="C46" s="110"/>
      <c r="D46" s="110"/>
      <c r="E46" s="111" t="s">
        <v>105</v>
      </c>
      <c r="F46" s="123"/>
      <c r="G46" s="112">
        <v>375</v>
      </c>
      <c r="H46" s="112"/>
      <c r="I46" s="113" t="s">
        <v>123</v>
      </c>
      <c r="J46" s="114"/>
      <c r="K46" s="114"/>
      <c r="L46" s="114"/>
    </row>
    <row r="47" spans="1:14" ht="12.75" x14ac:dyDescent="0.2">
      <c r="A47" s="18"/>
      <c r="B47" s="110" t="s">
        <v>51</v>
      </c>
      <c r="C47" s="110"/>
      <c r="D47" s="110"/>
      <c r="E47" s="111" t="s">
        <v>104</v>
      </c>
      <c r="F47" s="123"/>
      <c r="G47" s="112">
        <v>750</v>
      </c>
      <c r="H47" s="112"/>
      <c r="I47" s="113"/>
      <c r="J47" s="114"/>
      <c r="K47" s="114"/>
      <c r="L47" s="114"/>
    </row>
    <row r="48" spans="1:14" ht="12.75" x14ac:dyDescent="0.2">
      <c r="A48" s="74"/>
      <c r="B48" s="74"/>
      <c r="C48" s="74"/>
      <c r="D48" s="74"/>
      <c r="E48" s="47"/>
      <c r="F48" s="47"/>
      <c r="G48" s="47"/>
      <c r="H48" s="47"/>
      <c r="I48" s="80"/>
      <c r="J48" s="81"/>
      <c r="K48" s="81"/>
      <c r="L48" s="81"/>
    </row>
    <row r="49" spans="1:14" s="16" customFormat="1" ht="12.75" x14ac:dyDescent="0.2">
      <c r="A49" s="74"/>
      <c r="B49" s="74"/>
      <c r="C49" s="74"/>
      <c r="D49" s="74"/>
      <c r="E49" s="47"/>
      <c r="F49" s="47"/>
      <c r="G49" s="47"/>
      <c r="H49" s="47"/>
      <c r="I49" s="80"/>
      <c r="J49" s="81"/>
      <c r="K49" s="81"/>
      <c r="L49" s="81"/>
      <c r="N49" s="22"/>
    </row>
    <row r="50" spans="1:14" ht="12.75" x14ac:dyDescent="0.2">
      <c r="A50" s="74"/>
      <c r="B50" s="74"/>
      <c r="C50" s="74"/>
      <c r="D50" s="74"/>
      <c r="E50" s="47"/>
      <c r="F50" s="47"/>
      <c r="G50" s="47"/>
      <c r="H50" s="47"/>
      <c r="I50" s="80"/>
      <c r="J50" s="81"/>
      <c r="K50" s="81"/>
      <c r="L50" s="81"/>
    </row>
    <row r="51" spans="1:14" x14ac:dyDescent="0.2">
      <c r="A51" s="119" t="s">
        <v>99</v>
      </c>
      <c r="B51" s="119"/>
      <c r="C51" s="119"/>
      <c r="D51" s="119"/>
      <c r="E51" s="119" t="s">
        <v>100</v>
      </c>
      <c r="F51" s="119"/>
      <c r="G51" s="119" t="s">
        <v>109</v>
      </c>
      <c r="H51" s="119"/>
      <c r="I51" s="121" t="s">
        <v>101</v>
      </c>
      <c r="J51" s="122"/>
      <c r="K51" s="122"/>
      <c r="L51" s="122"/>
    </row>
    <row r="52" spans="1:14" x14ac:dyDescent="0.2">
      <c r="A52" s="120"/>
      <c r="B52" s="120"/>
      <c r="C52" s="120"/>
      <c r="D52" s="120"/>
      <c r="E52" s="120"/>
      <c r="F52" s="120"/>
      <c r="G52" s="120"/>
      <c r="H52" s="120"/>
      <c r="I52" s="122"/>
      <c r="J52" s="122"/>
      <c r="K52" s="122"/>
      <c r="L52" s="122"/>
    </row>
    <row r="53" spans="1:14" x14ac:dyDescent="0.2">
      <c r="A53" s="68" t="s">
        <v>52</v>
      </c>
      <c r="B53" s="68"/>
      <c r="C53" s="68"/>
      <c r="D53" s="68"/>
      <c r="E53" s="63"/>
      <c r="F53" s="63"/>
      <c r="H53" s="61"/>
      <c r="I53" s="61"/>
      <c r="J53" s="12"/>
      <c r="K53" s="49"/>
      <c r="L53" s="47"/>
    </row>
    <row r="54" spans="1:14" x14ac:dyDescent="0.2">
      <c r="A54" s="2"/>
      <c r="B54" s="2" t="s">
        <v>145</v>
      </c>
      <c r="C54" s="2"/>
      <c r="D54" s="31" t="s">
        <v>173</v>
      </c>
      <c r="E54" s="109"/>
      <c r="F54" s="109"/>
      <c r="G54" s="3" t="s">
        <v>5</v>
      </c>
      <c r="H54" s="65">
        <v>80</v>
      </c>
      <c r="I54" s="65"/>
      <c r="J54" s="12"/>
      <c r="K54" s="49"/>
      <c r="L54" s="47"/>
    </row>
    <row r="55" spans="1:14" x14ac:dyDescent="0.2">
      <c r="A55" s="2"/>
      <c r="B55" s="2" t="s">
        <v>146</v>
      </c>
      <c r="C55" s="2"/>
      <c r="D55" s="31" t="s">
        <v>174</v>
      </c>
      <c r="E55" s="109"/>
      <c r="F55" s="109"/>
      <c r="G55" s="3" t="s">
        <v>5</v>
      </c>
      <c r="H55" s="65">
        <v>95</v>
      </c>
      <c r="I55" s="65"/>
      <c r="J55" s="12"/>
      <c r="K55" s="49"/>
      <c r="L55" s="47"/>
    </row>
    <row r="56" spans="1:14" x14ac:dyDescent="0.2">
      <c r="A56" s="2"/>
      <c r="B56" s="2" t="s">
        <v>147</v>
      </c>
      <c r="C56" s="2"/>
      <c r="D56" s="31" t="s">
        <v>175</v>
      </c>
      <c r="E56" s="109"/>
      <c r="F56" s="109"/>
      <c r="G56" s="3" t="s">
        <v>5</v>
      </c>
      <c r="H56" s="65">
        <v>110</v>
      </c>
      <c r="I56" s="65"/>
      <c r="J56" s="12"/>
      <c r="K56" s="49"/>
      <c r="L56" s="47"/>
    </row>
    <row r="57" spans="1:14" x14ac:dyDescent="0.2">
      <c r="A57" s="2"/>
      <c r="B57" s="2" t="s">
        <v>148</v>
      </c>
      <c r="C57" s="2"/>
      <c r="D57" s="31" t="s">
        <v>176</v>
      </c>
      <c r="E57" s="109"/>
      <c r="F57" s="109"/>
      <c r="G57" s="3" t="s">
        <v>5</v>
      </c>
      <c r="H57" s="65">
        <v>120</v>
      </c>
      <c r="I57" s="65"/>
      <c r="J57" s="12"/>
      <c r="K57" s="49"/>
      <c r="L57" s="47"/>
    </row>
    <row r="58" spans="1:14" x14ac:dyDescent="0.2">
      <c r="A58" s="2"/>
      <c r="B58" s="2" t="s">
        <v>149</v>
      </c>
      <c r="C58" s="2"/>
      <c r="D58" s="31" t="s">
        <v>177</v>
      </c>
      <c r="E58" s="109"/>
      <c r="F58" s="109"/>
      <c r="G58" s="3" t="s">
        <v>5</v>
      </c>
      <c r="H58" s="65">
        <v>180</v>
      </c>
      <c r="I58" s="65"/>
      <c r="J58" s="12"/>
      <c r="K58" s="50" t="s">
        <v>115</v>
      </c>
      <c r="L58" s="50"/>
    </row>
    <row r="59" spans="1:14" x14ac:dyDescent="0.2">
      <c r="A59" s="2"/>
      <c r="B59" s="2" t="s">
        <v>150</v>
      </c>
      <c r="C59" s="2"/>
      <c r="D59" s="31" t="s">
        <v>178</v>
      </c>
      <c r="E59" s="63"/>
      <c r="F59" s="63"/>
      <c r="G59" s="3" t="s">
        <v>5</v>
      </c>
      <c r="H59" s="61">
        <v>35</v>
      </c>
      <c r="I59" s="61"/>
      <c r="J59" s="12"/>
      <c r="K59" s="50"/>
      <c r="L59" s="50"/>
    </row>
    <row r="60" spans="1:14" x14ac:dyDescent="0.2">
      <c r="A60" s="2"/>
      <c r="B60" s="2" t="s">
        <v>151</v>
      </c>
      <c r="C60" s="2"/>
      <c r="D60" s="31" t="s">
        <v>172</v>
      </c>
      <c r="E60" s="63"/>
      <c r="F60" s="63"/>
      <c r="G60" s="3" t="s">
        <v>5</v>
      </c>
      <c r="H60" s="61">
        <v>45</v>
      </c>
      <c r="I60" s="61"/>
      <c r="J60" s="12"/>
      <c r="K60" s="50"/>
      <c r="L60" s="50"/>
    </row>
    <row r="61" spans="1:14" x14ac:dyDescent="0.2">
      <c r="A61" s="2"/>
      <c r="B61" s="2" t="s">
        <v>152</v>
      </c>
      <c r="C61" s="2"/>
      <c r="D61" s="31" t="s">
        <v>179</v>
      </c>
      <c r="E61" s="63"/>
      <c r="F61" s="63"/>
      <c r="G61" s="3" t="s">
        <v>5</v>
      </c>
      <c r="H61" s="61">
        <v>52.5</v>
      </c>
      <c r="I61" s="61"/>
      <c r="J61" s="12"/>
      <c r="K61" s="50"/>
      <c r="L61" s="50"/>
    </row>
    <row r="62" spans="1:14" x14ac:dyDescent="0.2">
      <c r="A62" s="2"/>
      <c r="B62" s="2" t="s">
        <v>153</v>
      </c>
      <c r="C62" s="2"/>
      <c r="D62" s="31" t="s">
        <v>180</v>
      </c>
      <c r="E62" s="109"/>
      <c r="F62" s="109"/>
      <c r="G62" s="3" t="s">
        <v>5</v>
      </c>
      <c r="H62" s="65">
        <v>60</v>
      </c>
      <c r="I62" s="65"/>
      <c r="J62" s="12"/>
      <c r="K62" s="50"/>
      <c r="L62" s="50"/>
    </row>
    <row r="63" spans="1:14" x14ac:dyDescent="0.2">
      <c r="A63" s="2"/>
      <c r="B63" s="2" t="s">
        <v>154</v>
      </c>
      <c r="C63" s="2"/>
      <c r="D63" s="31" t="s">
        <v>181</v>
      </c>
      <c r="E63" s="109"/>
      <c r="F63" s="109"/>
      <c r="G63" s="3" t="s">
        <v>158</v>
      </c>
      <c r="H63" s="65">
        <v>1000</v>
      </c>
      <c r="I63" s="65"/>
      <c r="J63" s="12"/>
      <c r="K63" s="50"/>
      <c r="L63" s="50"/>
    </row>
    <row r="64" spans="1:14" x14ac:dyDescent="0.2">
      <c r="A64" s="2"/>
      <c r="B64" s="2" t="s">
        <v>155</v>
      </c>
      <c r="C64" s="2"/>
      <c r="D64" s="31" t="s">
        <v>182</v>
      </c>
      <c r="E64" s="109"/>
      <c r="F64" s="109"/>
      <c r="G64" s="3" t="s">
        <v>158</v>
      </c>
      <c r="H64" s="65">
        <v>1200</v>
      </c>
      <c r="I64" s="65"/>
      <c r="J64" s="12"/>
      <c r="K64" s="49"/>
      <c r="L64" s="49"/>
    </row>
    <row r="65" spans="1:12" x14ac:dyDescent="0.2">
      <c r="A65" s="2"/>
      <c r="B65" s="2" t="s">
        <v>156</v>
      </c>
      <c r="C65" s="2"/>
      <c r="D65" s="31" t="s">
        <v>183</v>
      </c>
      <c r="E65" s="109"/>
      <c r="F65" s="109"/>
      <c r="G65" s="3" t="s">
        <v>158</v>
      </c>
      <c r="H65" s="118">
        <v>1700</v>
      </c>
      <c r="I65" s="118"/>
      <c r="J65" s="12"/>
      <c r="K65" s="49"/>
      <c r="L65" s="49"/>
    </row>
    <row r="66" spans="1:12" x14ac:dyDescent="0.2">
      <c r="A66" s="2"/>
      <c r="B66" s="2" t="s">
        <v>157</v>
      </c>
      <c r="C66" s="2"/>
      <c r="D66" s="31" t="s">
        <v>184</v>
      </c>
      <c r="E66" s="109"/>
      <c r="F66" s="109"/>
      <c r="G66" s="3" t="s">
        <v>158</v>
      </c>
      <c r="H66" s="118">
        <v>2500</v>
      </c>
      <c r="I66" s="118"/>
      <c r="J66" s="12"/>
      <c r="K66" s="49" t="s">
        <v>191</v>
      </c>
      <c r="L66" s="49"/>
    </row>
    <row r="67" spans="1:12" x14ac:dyDescent="0.2">
      <c r="A67" s="2"/>
      <c r="B67" s="2" t="s">
        <v>159</v>
      </c>
      <c r="C67" s="2"/>
      <c r="D67" s="31"/>
      <c r="E67" s="109"/>
      <c r="F67" s="109"/>
      <c r="G67" s="3" t="s">
        <v>158</v>
      </c>
      <c r="H67" s="65"/>
      <c r="I67" s="65"/>
      <c r="J67" s="12"/>
      <c r="K67" s="49" t="s">
        <v>188</v>
      </c>
      <c r="L67" s="49"/>
    </row>
    <row r="68" spans="1:12" x14ac:dyDescent="0.2">
      <c r="A68" s="2"/>
      <c r="B68" s="2" t="s">
        <v>160</v>
      </c>
      <c r="C68" s="2"/>
      <c r="D68" s="31"/>
      <c r="E68" s="109"/>
      <c r="F68" s="109"/>
      <c r="G68" s="3" t="s">
        <v>158</v>
      </c>
      <c r="H68" s="65"/>
      <c r="I68" s="65"/>
      <c r="J68" s="12"/>
      <c r="K68" s="49" t="s">
        <v>189</v>
      </c>
      <c r="L68" s="49"/>
    </row>
    <row r="69" spans="1:12" x14ac:dyDescent="0.2">
      <c r="A69" s="2"/>
      <c r="B69" s="2" t="s">
        <v>161</v>
      </c>
      <c r="C69" s="2"/>
      <c r="D69" s="31"/>
      <c r="E69" s="109"/>
      <c r="F69" s="109"/>
      <c r="G69" s="3" t="s">
        <v>158</v>
      </c>
      <c r="H69" s="65"/>
      <c r="I69" s="65"/>
      <c r="J69" s="12"/>
      <c r="K69" s="49" t="s">
        <v>190</v>
      </c>
      <c r="L69" s="49"/>
    </row>
    <row r="70" spans="1:12" x14ac:dyDescent="0.2">
      <c r="A70" s="2"/>
      <c r="B70" s="2" t="s">
        <v>162</v>
      </c>
      <c r="C70" s="2"/>
      <c r="D70" s="31"/>
      <c r="E70" s="109"/>
      <c r="F70" s="109"/>
      <c r="G70" s="3" t="s">
        <v>158</v>
      </c>
      <c r="H70" s="65"/>
      <c r="I70" s="65"/>
      <c r="J70" s="12"/>
      <c r="K70" s="49"/>
      <c r="L70" s="49"/>
    </row>
    <row r="71" spans="1:12" x14ac:dyDescent="0.2">
      <c r="A71" s="2"/>
      <c r="B71" s="2" t="s">
        <v>163</v>
      </c>
      <c r="C71" s="2"/>
      <c r="D71" s="2"/>
      <c r="E71" s="109"/>
      <c r="F71" s="109"/>
      <c r="G71" s="3" t="s">
        <v>158</v>
      </c>
      <c r="H71" s="65">
        <v>1200</v>
      </c>
      <c r="I71" s="65"/>
      <c r="J71" s="12"/>
      <c r="K71" s="51" t="s">
        <v>168</v>
      </c>
      <c r="L71" s="51"/>
    </row>
    <row r="72" spans="1:12" x14ac:dyDescent="0.2">
      <c r="A72" s="2"/>
      <c r="B72" s="2" t="s">
        <v>164</v>
      </c>
      <c r="C72" s="2"/>
      <c r="D72" s="2"/>
      <c r="E72" s="109"/>
      <c r="F72" s="109"/>
      <c r="G72" s="3" t="s">
        <v>158</v>
      </c>
      <c r="H72" s="65">
        <v>4600</v>
      </c>
      <c r="I72" s="65"/>
      <c r="J72" s="12"/>
      <c r="K72" s="51" t="s">
        <v>171</v>
      </c>
      <c r="L72" s="51"/>
    </row>
    <row r="73" spans="1:12" x14ac:dyDescent="0.2">
      <c r="A73" s="2"/>
      <c r="B73" s="2" t="s">
        <v>165</v>
      </c>
      <c r="C73" s="2"/>
      <c r="D73" s="2" t="s">
        <v>186</v>
      </c>
      <c r="E73" s="109"/>
      <c r="F73" s="109"/>
      <c r="G73" s="3" t="s">
        <v>166</v>
      </c>
      <c r="H73" s="65"/>
      <c r="I73" s="65"/>
      <c r="J73" s="30"/>
      <c r="K73" s="62" t="s">
        <v>187</v>
      </c>
      <c r="L73" s="62"/>
    </row>
    <row r="74" spans="1:12" ht="12.75" x14ac:dyDescent="0.2">
      <c r="A74" s="110"/>
      <c r="B74" s="110"/>
      <c r="C74" s="110"/>
      <c r="D74" s="110"/>
      <c r="E74" s="111"/>
      <c r="F74" s="111"/>
      <c r="G74" s="112"/>
      <c r="H74" s="112"/>
      <c r="I74" s="113"/>
      <c r="J74" s="114"/>
      <c r="K74" s="114"/>
      <c r="L74" s="114"/>
    </row>
    <row r="75" spans="1:12" ht="12.75" x14ac:dyDescent="0.2">
      <c r="A75" s="110" t="s">
        <v>93</v>
      </c>
      <c r="B75" s="110"/>
      <c r="C75" s="110"/>
      <c r="D75" s="110"/>
      <c r="E75" s="111" t="s">
        <v>102</v>
      </c>
      <c r="F75" s="111"/>
      <c r="G75" s="112">
        <v>60</v>
      </c>
      <c r="H75" s="112"/>
      <c r="I75" s="113"/>
      <c r="J75" s="114"/>
      <c r="K75" s="114"/>
      <c r="L75" s="114"/>
    </row>
    <row r="76" spans="1:12" ht="12.75" x14ac:dyDescent="0.2">
      <c r="A76" s="110" t="s">
        <v>92</v>
      </c>
      <c r="B76" s="110"/>
      <c r="C76" s="110"/>
      <c r="D76" s="110"/>
      <c r="E76" s="111" t="s">
        <v>104</v>
      </c>
      <c r="F76" s="111"/>
      <c r="G76" s="112">
        <v>350</v>
      </c>
      <c r="H76" s="112"/>
      <c r="I76" s="113"/>
      <c r="J76" s="114"/>
      <c r="K76" s="114"/>
      <c r="L76" s="114"/>
    </row>
    <row r="77" spans="1:12" ht="12.75" customHeight="1" x14ac:dyDescent="0.2">
      <c r="A77" s="110"/>
      <c r="B77" s="110"/>
      <c r="C77" s="110"/>
      <c r="D77" s="110"/>
      <c r="E77" s="111"/>
      <c r="F77" s="111"/>
      <c r="G77" s="112"/>
      <c r="H77" s="112"/>
      <c r="I77" s="113"/>
      <c r="J77" s="114"/>
      <c r="K77" s="114"/>
      <c r="L77" s="114"/>
    </row>
    <row r="78" spans="1:12" ht="12.75" x14ac:dyDescent="0.2">
      <c r="A78" s="110" t="s">
        <v>59</v>
      </c>
      <c r="B78" s="110"/>
      <c r="C78" s="110"/>
      <c r="D78" s="110"/>
      <c r="E78" s="111" t="s">
        <v>102</v>
      </c>
      <c r="F78" s="111"/>
      <c r="G78" s="112">
        <v>20</v>
      </c>
      <c r="H78" s="112"/>
      <c r="I78" s="113"/>
      <c r="J78" s="114"/>
      <c r="K78" s="114"/>
      <c r="L78" s="114"/>
    </row>
    <row r="79" spans="1:12" ht="12.75" x14ac:dyDescent="0.2">
      <c r="A79" s="110" t="s">
        <v>60</v>
      </c>
      <c r="B79" s="110"/>
      <c r="C79" s="110"/>
      <c r="D79" s="110"/>
      <c r="E79" s="111" t="s">
        <v>104</v>
      </c>
      <c r="F79" s="111"/>
      <c r="G79" s="112">
        <v>2000</v>
      </c>
      <c r="H79" s="112"/>
      <c r="I79" s="113"/>
      <c r="J79" s="114"/>
      <c r="K79" s="114"/>
      <c r="L79" s="114"/>
    </row>
    <row r="80" spans="1:12" ht="12.75" x14ac:dyDescent="0.2">
      <c r="A80" s="110"/>
      <c r="B80" s="110"/>
      <c r="C80" s="110"/>
      <c r="D80" s="110"/>
      <c r="E80" s="111"/>
      <c r="F80" s="111"/>
      <c r="G80" s="112"/>
      <c r="H80" s="112"/>
      <c r="I80" s="113"/>
      <c r="J80" s="114"/>
      <c r="K80" s="114"/>
      <c r="L80" s="114"/>
    </row>
    <row r="81" spans="1:12" ht="12.75" x14ac:dyDescent="0.2">
      <c r="A81" s="110" t="s">
        <v>74</v>
      </c>
      <c r="B81" s="110"/>
      <c r="C81" s="110"/>
      <c r="D81" s="110"/>
      <c r="E81" s="111" t="s">
        <v>102</v>
      </c>
      <c r="F81" s="111"/>
      <c r="G81" s="112">
        <v>6</v>
      </c>
      <c r="H81" s="112"/>
      <c r="I81" s="113"/>
      <c r="J81" s="114"/>
      <c r="K81" s="114"/>
      <c r="L81" s="114"/>
    </row>
    <row r="82" spans="1:12" ht="12.75" x14ac:dyDescent="0.2">
      <c r="A82" s="110" t="s">
        <v>75</v>
      </c>
      <c r="B82" s="110"/>
      <c r="C82" s="110"/>
      <c r="D82" s="110"/>
      <c r="E82" s="111" t="s">
        <v>102</v>
      </c>
      <c r="F82" s="111"/>
      <c r="G82" s="112">
        <v>20</v>
      </c>
      <c r="H82" s="112"/>
      <c r="I82" s="113"/>
      <c r="J82" s="114"/>
      <c r="K82" s="114"/>
      <c r="L82" s="114"/>
    </row>
    <row r="83" spans="1:12" ht="10.5" customHeight="1" x14ac:dyDescent="0.2">
      <c r="A83" s="110"/>
      <c r="B83" s="110"/>
      <c r="C83" s="110"/>
      <c r="D83" s="110"/>
      <c r="E83" s="111"/>
      <c r="F83" s="111"/>
      <c r="G83" s="112"/>
      <c r="H83" s="112"/>
      <c r="I83" s="113"/>
      <c r="J83" s="114"/>
      <c r="K83" s="114"/>
      <c r="L83" s="114"/>
    </row>
    <row r="84" spans="1:12" ht="12.75" x14ac:dyDescent="0.2">
      <c r="A84" s="110" t="s">
        <v>95</v>
      </c>
      <c r="B84" s="110"/>
      <c r="C84" s="110"/>
      <c r="D84" s="110"/>
      <c r="E84" s="111" t="s">
        <v>107</v>
      </c>
      <c r="F84" s="111"/>
      <c r="G84" s="112">
        <v>76</v>
      </c>
      <c r="H84" s="112"/>
      <c r="I84" s="113" t="s">
        <v>116</v>
      </c>
      <c r="J84" s="114"/>
      <c r="K84" s="114"/>
      <c r="L84" s="114"/>
    </row>
    <row r="85" spans="1:12" ht="13.5" customHeight="1" x14ac:dyDescent="0.2">
      <c r="A85" s="110"/>
      <c r="B85" s="110"/>
      <c r="C85" s="110"/>
      <c r="D85" s="110"/>
      <c r="E85" s="111"/>
      <c r="F85" s="111"/>
      <c r="G85" s="112"/>
      <c r="H85" s="112"/>
      <c r="I85" s="113"/>
      <c r="J85" s="114"/>
      <c r="K85" s="114"/>
      <c r="L85" s="114"/>
    </row>
    <row r="86" spans="1:12" ht="12.75" x14ac:dyDescent="0.2">
      <c r="A86" s="110" t="s">
        <v>96</v>
      </c>
      <c r="B86" s="110"/>
      <c r="C86" s="110"/>
      <c r="D86" s="110"/>
      <c r="E86" s="111" t="s">
        <v>102</v>
      </c>
      <c r="F86" s="111"/>
      <c r="G86" s="112">
        <v>2</v>
      </c>
      <c r="H86" s="112"/>
      <c r="I86" s="113" t="s">
        <v>117</v>
      </c>
      <c r="J86" s="114"/>
      <c r="K86" s="114"/>
      <c r="L86" s="114"/>
    </row>
    <row r="87" spans="1:12" ht="12.75" x14ac:dyDescent="0.2">
      <c r="A87" s="110" t="s">
        <v>97</v>
      </c>
      <c r="B87" s="110"/>
      <c r="C87" s="110"/>
      <c r="D87" s="110"/>
      <c r="E87" s="111" t="s">
        <v>102</v>
      </c>
      <c r="F87" s="111"/>
      <c r="G87" s="112">
        <v>0.5</v>
      </c>
      <c r="H87" s="112"/>
      <c r="I87" s="113"/>
      <c r="J87" s="114"/>
      <c r="K87" s="114"/>
      <c r="L87" s="114"/>
    </row>
    <row r="88" spans="1:12" ht="12.75" x14ac:dyDescent="0.2">
      <c r="A88" s="110"/>
      <c r="B88" s="110"/>
      <c r="C88" s="110"/>
      <c r="D88" s="110"/>
      <c r="E88" s="111"/>
      <c r="F88" s="111"/>
      <c r="G88" s="112"/>
      <c r="H88" s="112"/>
      <c r="I88" s="113"/>
      <c r="J88" s="114"/>
      <c r="K88" s="114"/>
      <c r="L88" s="114"/>
    </row>
    <row r="89" spans="1:12" ht="12.75" x14ac:dyDescent="0.2">
      <c r="A89" s="110" t="s">
        <v>61</v>
      </c>
      <c r="B89" s="110"/>
      <c r="C89" s="110"/>
      <c r="D89" s="110"/>
      <c r="E89" s="111" t="s">
        <v>106</v>
      </c>
      <c r="F89" s="111"/>
      <c r="G89" s="112"/>
      <c r="H89" s="112"/>
      <c r="I89" s="113" t="s">
        <v>114</v>
      </c>
      <c r="J89" s="114"/>
      <c r="K89" s="114"/>
      <c r="L89" s="114"/>
    </row>
    <row r="90" spans="1:12" ht="12.75" x14ac:dyDescent="0.2">
      <c r="A90" s="110"/>
      <c r="B90" s="110"/>
      <c r="C90" s="110"/>
      <c r="D90" s="110"/>
      <c r="E90" s="111"/>
      <c r="F90" s="111"/>
      <c r="G90" s="112"/>
      <c r="H90" s="112"/>
      <c r="I90" s="113"/>
      <c r="J90" s="114"/>
      <c r="K90" s="114"/>
      <c r="L90" s="114"/>
    </row>
    <row r="91" spans="1:12" ht="12.75" x14ac:dyDescent="0.2">
      <c r="A91" s="115" t="s">
        <v>144</v>
      </c>
      <c r="B91" s="110"/>
      <c r="C91" s="110"/>
      <c r="D91" s="110"/>
      <c r="E91" s="111" t="s">
        <v>104</v>
      </c>
      <c r="F91" s="111"/>
      <c r="G91" s="112">
        <v>1500</v>
      </c>
      <c r="H91" s="112"/>
      <c r="I91" s="113"/>
      <c r="J91" s="114"/>
      <c r="K91" s="114"/>
      <c r="L91" s="114"/>
    </row>
    <row r="92" spans="1:12" ht="12.75" x14ac:dyDescent="0.2">
      <c r="A92" s="110"/>
      <c r="B92" s="110"/>
      <c r="C92" s="110"/>
      <c r="D92" s="110"/>
      <c r="E92" s="111"/>
      <c r="F92" s="111"/>
      <c r="G92" s="112"/>
      <c r="H92" s="112"/>
      <c r="I92" s="113"/>
      <c r="J92" s="114"/>
      <c r="K92" s="114"/>
      <c r="L92" s="114"/>
    </row>
    <row r="93" spans="1:12" ht="12.75" x14ac:dyDescent="0.2">
      <c r="A93" s="110" t="s">
        <v>63</v>
      </c>
      <c r="B93" s="110"/>
      <c r="C93" s="110"/>
      <c r="D93" s="110"/>
      <c r="E93" s="111"/>
      <c r="F93" s="111"/>
      <c r="G93" s="112"/>
      <c r="H93" s="112"/>
      <c r="I93" s="113"/>
      <c r="J93" s="114"/>
      <c r="K93" s="114"/>
      <c r="L93" s="114"/>
    </row>
    <row r="94" spans="1:12" ht="12.75" x14ac:dyDescent="0.2">
      <c r="A94" s="18"/>
      <c r="B94" s="110" t="s">
        <v>64</v>
      </c>
      <c r="C94" s="110"/>
      <c r="D94" s="110"/>
      <c r="E94" s="111" t="s">
        <v>102</v>
      </c>
      <c r="F94" s="111"/>
      <c r="G94" s="112">
        <v>12</v>
      </c>
      <c r="H94" s="112"/>
      <c r="I94" s="113"/>
      <c r="J94" s="114"/>
      <c r="K94" s="114"/>
      <c r="L94" s="114"/>
    </row>
    <row r="95" spans="1:12" ht="12.75" x14ac:dyDescent="0.2">
      <c r="A95" s="18"/>
      <c r="B95" s="110" t="s">
        <v>65</v>
      </c>
      <c r="C95" s="110"/>
      <c r="D95" s="110"/>
      <c r="E95" s="111" t="s">
        <v>102</v>
      </c>
      <c r="F95" s="111"/>
      <c r="G95" s="112">
        <v>35</v>
      </c>
      <c r="H95" s="112"/>
      <c r="I95" s="113"/>
      <c r="J95" s="114"/>
      <c r="K95" s="114"/>
      <c r="L95" s="114"/>
    </row>
    <row r="96" spans="1:12" ht="12.75" x14ac:dyDescent="0.2">
      <c r="A96" s="110"/>
      <c r="B96" s="110"/>
      <c r="C96" s="110"/>
      <c r="D96" s="110"/>
      <c r="E96" s="111"/>
      <c r="F96" s="111"/>
      <c r="G96" s="112"/>
      <c r="H96" s="112"/>
      <c r="I96" s="113"/>
      <c r="J96" s="114"/>
      <c r="K96" s="114"/>
      <c r="L96" s="114"/>
    </row>
    <row r="97" spans="1:12" ht="12.75" x14ac:dyDescent="0.2">
      <c r="A97" s="110" t="s">
        <v>66</v>
      </c>
      <c r="B97" s="110"/>
      <c r="C97" s="110"/>
      <c r="D97" s="110"/>
      <c r="E97" s="111" t="s">
        <v>108</v>
      </c>
      <c r="F97" s="111"/>
      <c r="G97" s="112">
        <v>3</v>
      </c>
      <c r="H97" s="112"/>
      <c r="I97" s="113"/>
      <c r="J97" s="114"/>
      <c r="K97" s="114"/>
      <c r="L97" s="114"/>
    </row>
    <row r="98" spans="1:12" ht="12.75" x14ac:dyDescent="0.2">
      <c r="A98" s="110"/>
      <c r="B98" s="110"/>
      <c r="C98" s="110"/>
      <c r="D98" s="110"/>
      <c r="E98" s="111"/>
      <c r="F98" s="111"/>
      <c r="G98" s="112"/>
      <c r="H98" s="112"/>
      <c r="I98" s="113"/>
      <c r="J98" s="114"/>
      <c r="K98" s="114"/>
      <c r="L98" s="114"/>
    </row>
    <row r="99" spans="1:12" ht="12.75" x14ac:dyDescent="0.2">
      <c r="A99" s="110" t="s">
        <v>67</v>
      </c>
      <c r="B99" s="110"/>
      <c r="C99" s="110"/>
      <c r="D99" s="110"/>
      <c r="E99" s="111" t="s">
        <v>108</v>
      </c>
      <c r="F99" s="111"/>
      <c r="G99" s="112">
        <v>6</v>
      </c>
      <c r="H99" s="112"/>
      <c r="I99" s="113"/>
      <c r="J99" s="114"/>
      <c r="K99" s="114"/>
      <c r="L99" s="114"/>
    </row>
    <row r="100" spans="1:12" ht="12.75" x14ac:dyDescent="0.2">
      <c r="A100" s="110" t="s">
        <v>68</v>
      </c>
      <c r="B100" s="110"/>
      <c r="C100" s="110"/>
      <c r="D100" s="110"/>
      <c r="E100" s="111" t="s">
        <v>102</v>
      </c>
      <c r="F100" s="111"/>
      <c r="G100" s="112">
        <v>3</v>
      </c>
      <c r="H100" s="112"/>
      <c r="I100" s="113"/>
      <c r="J100" s="114"/>
      <c r="K100" s="114"/>
      <c r="L100" s="114"/>
    </row>
    <row r="101" spans="1:12" ht="12.75" x14ac:dyDescent="0.2">
      <c r="A101" s="110" t="s">
        <v>69</v>
      </c>
      <c r="B101" s="110"/>
      <c r="C101" s="110"/>
      <c r="D101" s="110"/>
      <c r="E101" s="111" t="s">
        <v>102</v>
      </c>
      <c r="F101" s="111"/>
      <c r="G101" s="112">
        <v>3</v>
      </c>
      <c r="H101" s="112"/>
      <c r="I101" s="113"/>
      <c r="J101" s="114"/>
      <c r="K101" s="114"/>
      <c r="L101" s="114"/>
    </row>
    <row r="102" spans="1:12" ht="12.75" x14ac:dyDescent="0.2">
      <c r="A102" s="110"/>
      <c r="B102" s="110"/>
      <c r="C102" s="110"/>
      <c r="D102" s="110"/>
      <c r="E102" s="111"/>
      <c r="F102" s="111"/>
      <c r="G102" s="112"/>
      <c r="H102" s="112"/>
      <c r="I102" s="113"/>
      <c r="J102" s="114"/>
      <c r="K102" s="114"/>
      <c r="L102" s="114"/>
    </row>
    <row r="103" spans="1:12" ht="12.75" x14ac:dyDescent="0.2">
      <c r="A103" s="110" t="s">
        <v>70</v>
      </c>
      <c r="B103" s="110"/>
      <c r="C103" s="110"/>
      <c r="D103" s="110"/>
      <c r="E103" s="111" t="s">
        <v>104</v>
      </c>
      <c r="F103" s="111"/>
      <c r="G103" s="112">
        <v>350</v>
      </c>
      <c r="H103" s="112"/>
      <c r="I103" s="113"/>
      <c r="J103" s="114"/>
      <c r="K103" s="114"/>
      <c r="L103" s="114"/>
    </row>
    <row r="104" spans="1:12" ht="12.75" x14ac:dyDescent="0.2">
      <c r="A104" s="115" t="s">
        <v>142</v>
      </c>
      <c r="B104" s="115"/>
      <c r="C104" s="115"/>
      <c r="D104" s="115"/>
      <c r="E104" s="116" t="s">
        <v>104</v>
      </c>
      <c r="F104" s="116"/>
      <c r="G104" s="117">
        <v>3500</v>
      </c>
      <c r="H104" s="117"/>
      <c r="I104" s="113"/>
      <c r="J104" s="114"/>
      <c r="K104" s="114"/>
      <c r="L104" s="114"/>
    </row>
    <row r="105" spans="1:12" ht="12.75" x14ac:dyDescent="0.2">
      <c r="A105" s="115" t="s">
        <v>143</v>
      </c>
      <c r="B105" s="115"/>
      <c r="C105" s="115"/>
      <c r="D105" s="115"/>
      <c r="E105" s="116" t="s">
        <v>104</v>
      </c>
      <c r="F105" s="116"/>
      <c r="G105" s="117">
        <v>1000</v>
      </c>
      <c r="H105" s="117"/>
      <c r="I105" s="113"/>
      <c r="J105" s="114"/>
      <c r="K105" s="114"/>
      <c r="L105" s="114"/>
    </row>
    <row r="106" spans="1:12" ht="12.75" x14ac:dyDescent="0.2">
      <c r="A106" s="110" t="s">
        <v>71</v>
      </c>
      <c r="B106" s="110"/>
      <c r="C106" s="110"/>
      <c r="D106" s="110"/>
      <c r="E106" s="111" t="s">
        <v>102</v>
      </c>
      <c r="F106" s="111"/>
      <c r="G106" s="112">
        <v>4</v>
      </c>
      <c r="H106" s="112"/>
      <c r="I106" s="113" t="s">
        <v>118</v>
      </c>
      <c r="J106" s="114"/>
      <c r="K106" s="114"/>
      <c r="L106" s="114"/>
    </row>
    <row r="107" spans="1:12" ht="12.75" x14ac:dyDescent="0.2">
      <c r="A107" s="74"/>
      <c r="B107" s="74"/>
      <c r="C107" s="74"/>
      <c r="D107" s="74"/>
      <c r="E107" s="47"/>
      <c r="F107" s="47"/>
      <c r="G107" s="47"/>
      <c r="H107" s="47"/>
      <c r="I107" s="75"/>
      <c r="J107" s="76"/>
      <c r="K107" s="76"/>
      <c r="L107" s="76"/>
    </row>
    <row r="108" spans="1:12" ht="12.75" x14ac:dyDescent="0.2">
      <c r="A108" s="74"/>
      <c r="B108" s="74"/>
      <c r="C108" s="74"/>
      <c r="D108" s="74"/>
      <c r="E108" s="47"/>
      <c r="F108" s="47"/>
      <c r="G108" s="47"/>
      <c r="H108" s="47"/>
      <c r="I108" s="75"/>
      <c r="J108" s="76"/>
      <c r="K108" s="76"/>
      <c r="L108" s="76"/>
    </row>
    <row r="109" spans="1:12" ht="12.75" x14ac:dyDescent="0.2">
      <c r="A109" s="74"/>
      <c r="B109" s="74"/>
      <c r="C109" s="74"/>
      <c r="D109" s="74"/>
      <c r="E109" s="47"/>
      <c r="F109" s="47"/>
      <c r="G109" s="47"/>
      <c r="H109" s="47"/>
      <c r="I109" s="75"/>
      <c r="J109" s="76"/>
      <c r="K109" s="76"/>
      <c r="L109" s="76"/>
    </row>
    <row r="110" spans="1:12" ht="12.75" x14ac:dyDescent="0.2">
      <c r="A110" s="74"/>
      <c r="B110" s="74"/>
      <c r="C110" s="74"/>
      <c r="D110" s="74"/>
      <c r="E110" s="47"/>
      <c r="F110" s="47"/>
      <c r="G110" s="47"/>
      <c r="H110" s="47"/>
      <c r="I110" s="75"/>
      <c r="J110" s="76"/>
      <c r="K110" s="76"/>
      <c r="L110" s="76"/>
    </row>
    <row r="111" spans="1:12" ht="12.75" x14ac:dyDescent="0.2">
      <c r="A111" s="74"/>
      <c r="B111" s="74"/>
      <c r="C111" s="74"/>
      <c r="D111" s="74"/>
      <c r="E111" s="47"/>
      <c r="F111" s="47"/>
      <c r="G111" s="47"/>
      <c r="H111" s="47"/>
      <c r="I111" s="75"/>
      <c r="J111" s="76"/>
      <c r="K111" s="76"/>
      <c r="L111" s="76"/>
    </row>
    <row r="112" spans="1:12" ht="12.75" x14ac:dyDescent="0.2">
      <c r="A112" s="68"/>
      <c r="B112" s="68"/>
      <c r="C112" s="68"/>
      <c r="D112" s="68"/>
      <c r="E112" s="69"/>
      <c r="F112" s="69"/>
      <c r="G112" s="69"/>
      <c r="H112" s="69"/>
      <c r="I112" s="70"/>
      <c r="J112" s="71"/>
      <c r="K112" s="71"/>
      <c r="L112" s="71"/>
    </row>
    <row r="113" spans="1:12" ht="12.75" x14ac:dyDescent="0.2">
      <c r="A113" s="68"/>
      <c r="B113" s="68"/>
      <c r="C113" s="68"/>
      <c r="D113" s="68"/>
      <c r="E113" s="69"/>
      <c r="F113" s="69"/>
      <c r="G113" s="69"/>
      <c r="H113" s="69"/>
      <c r="I113" s="70"/>
      <c r="J113" s="71"/>
      <c r="K113" s="71"/>
      <c r="L113" s="71"/>
    </row>
    <row r="114" spans="1:12" ht="12.75" x14ac:dyDescent="0.2">
      <c r="A114" s="68"/>
      <c r="B114" s="68"/>
      <c r="C114" s="68"/>
      <c r="D114" s="68"/>
      <c r="E114" s="69"/>
      <c r="F114" s="69"/>
      <c r="G114" s="69"/>
      <c r="H114" s="69"/>
      <c r="I114" s="70"/>
      <c r="J114" s="71"/>
      <c r="K114" s="71"/>
      <c r="L114" s="71"/>
    </row>
    <row r="115" spans="1:12" ht="12.75" x14ac:dyDescent="0.2">
      <c r="A115" s="68"/>
      <c r="B115" s="68"/>
      <c r="C115" s="68"/>
      <c r="D115" s="68"/>
      <c r="E115" s="69"/>
      <c r="F115" s="69"/>
      <c r="G115" s="69"/>
      <c r="H115" s="69"/>
      <c r="I115" s="70"/>
      <c r="J115" s="71"/>
      <c r="K115" s="71"/>
      <c r="L115" s="71"/>
    </row>
    <row r="116" spans="1:12" ht="12.75" x14ac:dyDescent="0.2">
      <c r="A116" s="68"/>
      <c r="B116" s="68"/>
      <c r="C116" s="68"/>
      <c r="D116" s="68"/>
      <c r="E116" s="69"/>
      <c r="F116" s="69"/>
      <c r="G116" s="69"/>
      <c r="H116" s="69"/>
      <c r="I116" s="70"/>
      <c r="J116" s="71"/>
      <c r="K116" s="71"/>
      <c r="L116" s="71"/>
    </row>
    <row r="117" spans="1:12" ht="12.75" x14ac:dyDescent="0.2">
      <c r="A117" s="68"/>
      <c r="B117" s="68"/>
      <c r="C117" s="68"/>
      <c r="D117" s="68"/>
      <c r="E117" s="69"/>
      <c r="F117" s="69"/>
      <c r="G117" s="69"/>
      <c r="H117" s="69"/>
      <c r="I117" s="70"/>
      <c r="J117" s="71"/>
      <c r="K117" s="71"/>
      <c r="L117" s="71"/>
    </row>
    <row r="118" spans="1:12" ht="12.75" x14ac:dyDescent="0.2">
      <c r="A118" s="68"/>
      <c r="B118" s="68"/>
      <c r="C118" s="68"/>
      <c r="D118" s="68"/>
      <c r="E118" s="69"/>
      <c r="F118" s="69"/>
      <c r="G118" s="69"/>
      <c r="H118" s="69"/>
      <c r="I118" s="72"/>
      <c r="J118" s="73"/>
      <c r="K118" s="73"/>
      <c r="L118" s="73"/>
    </row>
    <row r="119" spans="1:12" x14ac:dyDescent="0.2">
      <c r="I119" s="17"/>
      <c r="J119" s="17"/>
      <c r="K119" s="17"/>
      <c r="L119" s="17"/>
    </row>
  </sheetData>
  <mergeCells count="436">
    <mergeCell ref="A1:L1"/>
    <mergeCell ref="A2:D3"/>
    <mergeCell ref="E2:F3"/>
    <mergeCell ref="G2:H3"/>
    <mergeCell ref="I2:L3"/>
    <mergeCell ref="A4:D4"/>
    <mergeCell ref="E4:F4"/>
    <mergeCell ref="G4:H4"/>
    <mergeCell ref="I4:L4"/>
    <mergeCell ref="A5:D5"/>
    <mergeCell ref="E5:F5"/>
    <mergeCell ref="G5:H5"/>
    <mergeCell ref="I5:L5"/>
    <mergeCell ref="A6:D6"/>
    <mergeCell ref="E6:F6"/>
    <mergeCell ref="G6:H6"/>
    <mergeCell ref="I6:L6"/>
    <mergeCell ref="A7:D7"/>
    <mergeCell ref="E7:F7"/>
    <mergeCell ref="G7:H7"/>
    <mergeCell ref="I7:L7"/>
    <mergeCell ref="A8:D8"/>
    <mergeCell ref="E8:F8"/>
    <mergeCell ref="G8:H8"/>
    <mergeCell ref="I8:L8"/>
    <mergeCell ref="A9:D9"/>
    <mergeCell ref="E9:F9"/>
    <mergeCell ref="G9:H9"/>
    <mergeCell ref="I9:L9"/>
    <mergeCell ref="A10:D10"/>
    <mergeCell ref="E10:F10"/>
    <mergeCell ref="G10:H10"/>
    <mergeCell ref="I10:L10"/>
    <mergeCell ref="A11:D11"/>
    <mergeCell ref="E11:F11"/>
    <mergeCell ref="G11:H11"/>
    <mergeCell ref="I11:L11"/>
    <mergeCell ref="A12:D12"/>
    <mergeCell ref="E12:F12"/>
    <mergeCell ref="G12:H12"/>
    <mergeCell ref="I12:L12"/>
    <mergeCell ref="A13:D13"/>
    <mergeCell ref="E13:F13"/>
    <mergeCell ref="G13:H13"/>
    <mergeCell ref="I13:L13"/>
    <mergeCell ref="A14:D14"/>
    <mergeCell ref="E14:F14"/>
    <mergeCell ref="G14:H14"/>
    <mergeCell ref="I14:L14"/>
    <mergeCell ref="A15:D15"/>
    <mergeCell ref="E15:F15"/>
    <mergeCell ref="G15:H15"/>
    <mergeCell ref="I15:L15"/>
    <mergeCell ref="A16:D16"/>
    <mergeCell ref="E16:F16"/>
    <mergeCell ref="G16:H16"/>
    <mergeCell ref="I16:L16"/>
    <mergeCell ref="A17:D17"/>
    <mergeCell ref="E17:F17"/>
    <mergeCell ref="G17:H17"/>
    <mergeCell ref="I17:L17"/>
    <mergeCell ref="A18:D18"/>
    <mergeCell ref="E18:F18"/>
    <mergeCell ref="G18:H18"/>
    <mergeCell ref="I18:L18"/>
    <mergeCell ref="A19:D19"/>
    <mergeCell ref="E19:F19"/>
    <mergeCell ref="G19:H19"/>
    <mergeCell ref="I19:L19"/>
    <mergeCell ref="A20:D20"/>
    <mergeCell ref="E20:F20"/>
    <mergeCell ref="G20:H20"/>
    <mergeCell ref="I20:L20"/>
    <mergeCell ref="A21:D21"/>
    <mergeCell ref="E21:F21"/>
    <mergeCell ref="G21:H21"/>
    <mergeCell ref="I21:L21"/>
    <mergeCell ref="A22:D22"/>
    <mergeCell ref="E22:F22"/>
    <mergeCell ref="G22:H22"/>
    <mergeCell ref="I22:L22"/>
    <mergeCell ref="A23:D23"/>
    <mergeCell ref="E23:F23"/>
    <mergeCell ref="G23:H23"/>
    <mergeCell ref="I23:L23"/>
    <mergeCell ref="A24:D24"/>
    <mergeCell ref="E24:F24"/>
    <mergeCell ref="G24:H24"/>
    <mergeCell ref="I24:L24"/>
    <mergeCell ref="A25:D25"/>
    <mergeCell ref="E25:F25"/>
    <mergeCell ref="G25:H25"/>
    <mergeCell ref="I25:L25"/>
    <mergeCell ref="A26:D26"/>
    <mergeCell ref="E26:F26"/>
    <mergeCell ref="G26:H26"/>
    <mergeCell ref="I26:L26"/>
    <mergeCell ref="A27:D27"/>
    <mergeCell ref="E27:F27"/>
    <mergeCell ref="G27:H27"/>
    <mergeCell ref="I27:L27"/>
    <mergeCell ref="A28:D28"/>
    <mergeCell ref="E28:F28"/>
    <mergeCell ref="G28:H28"/>
    <mergeCell ref="I28:L28"/>
    <mergeCell ref="A29:D29"/>
    <mergeCell ref="E29:F29"/>
    <mergeCell ref="G29:H29"/>
    <mergeCell ref="I29:L29"/>
    <mergeCell ref="A30:D30"/>
    <mergeCell ref="E30:F30"/>
    <mergeCell ref="G30:H30"/>
    <mergeCell ref="I30:L30"/>
    <mergeCell ref="A31:D31"/>
    <mergeCell ref="E31:F31"/>
    <mergeCell ref="G31:H31"/>
    <mergeCell ref="I31:L31"/>
    <mergeCell ref="A32:D32"/>
    <mergeCell ref="E32:F32"/>
    <mergeCell ref="G32:H32"/>
    <mergeCell ref="I32:L32"/>
    <mergeCell ref="A33:D33"/>
    <mergeCell ref="E33:F33"/>
    <mergeCell ref="G33:H33"/>
    <mergeCell ref="I33:L33"/>
    <mergeCell ref="A34:D34"/>
    <mergeCell ref="E34:F34"/>
    <mergeCell ref="G34:H34"/>
    <mergeCell ref="I34:L34"/>
    <mergeCell ref="A35:D35"/>
    <mergeCell ref="E35:F35"/>
    <mergeCell ref="G35:H35"/>
    <mergeCell ref="I35:L35"/>
    <mergeCell ref="A36:D36"/>
    <mergeCell ref="E36:F36"/>
    <mergeCell ref="G36:H36"/>
    <mergeCell ref="I36:L36"/>
    <mergeCell ref="A37:D37"/>
    <mergeCell ref="E37:F37"/>
    <mergeCell ref="G37:H37"/>
    <mergeCell ref="I37:L37"/>
    <mergeCell ref="A38:D38"/>
    <mergeCell ref="E38:F38"/>
    <mergeCell ref="G38:H38"/>
    <mergeCell ref="I38:L38"/>
    <mergeCell ref="A39:D39"/>
    <mergeCell ref="E39:F39"/>
    <mergeCell ref="G39:H39"/>
    <mergeCell ref="I39:L39"/>
    <mergeCell ref="A40:D40"/>
    <mergeCell ref="E40:F40"/>
    <mergeCell ref="G40:H40"/>
    <mergeCell ref="I40:L40"/>
    <mergeCell ref="A41:D41"/>
    <mergeCell ref="E41:F41"/>
    <mergeCell ref="G41:H41"/>
    <mergeCell ref="I41:L41"/>
    <mergeCell ref="A42:D42"/>
    <mergeCell ref="E42:F42"/>
    <mergeCell ref="G42:H42"/>
    <mergeCell ref="I42:L42"/>
    <mergeCell ref="B43:D43"/>
    <mergeCell ref="E43:F43"/>
    <mergeCell ref="G43:H43"/>
    <mergeCell ref="I43:L43"/>
    <mergeCell ref="B44:D44"/>
    <mergeCell ref="E44:F44"/>
    <mergeCell ref="G44:H44"/>
    <mergeCell ref="I44:L44"/>
    <mergeCell ref="B45:D45"/>
    <mergeCell ref="E45:F45"/>
    <mergeCell ref="G45:H45"/>
    <mergeCell ref="I45:L45"/>
    <mergeCell ref="B46:D46"/>
    <mergeCell ref="E46:F46"/>
    <mergeCell ref="G46:H46"/>
    <mergeCell ref="I46:L46"/>
    <mergeCell ref="B47:D47"/>
    <mergeCell ref="E47:F47"/>
    <mergeCell ref="G47:H47"/>
    <mergeCell ref="I47:L47"/>
    <mergeCell ref="A48:D48"/>
    <mergeCell ref="E48:F48"/>
    <mergeCell ref="G48:H48"/>
    <mergeCell ref="I48:L48"/>
    <mergeCell ref="A49:D49"/>
    <mergeCell ref="E49:F49"/>
    <mergeCell ref="G49:H49"/>
    <mergeCell ref="I49:L49"/>
    <mergeCell ref="A50:D50"/>
    <mergeCell ref="E50:F50"/>
    <mergeCell ref="G50:H50"/>
    <mergeCell ref="I50:L50"/>
    <mergeCell ref="A51:D52"/>
    <mergeCell ref="E51:F52"/>
    <mergeCell ref="G51:H52"/>
    <mergeCell ref="I51:L52"/>
    <mergeCell ref="A53:D53"/>
    <mergeCell ref="E53:F53"/>
    <mergeCell ref="H53:I53"/>
    <mergeCell ref="K53:L53"/>
    <mergeCell ref="E54:F54"/>
    <mergeCell ref="H54:I54"/>
    <mergeCell ref="K54:L54"/>
    <mergeCell ref="E55:F55"/>
    <mergeCell ref="H55:I55"/>
    <mergeCell ref="K55:L55"/>
    <mergeCell ref="E56:F56"/>
    <mergeCell ref="H56:I56"/>
    <mergeCell ref="K56:L56"/>
    <mergeCell ref="E57:F57"/>
    <mergeCell ref="H57:I57"/>
    <mergeCell ref="K57:L57"/>
    <mergeCell ref="E58:F58"/>
    <mergeCell ref="H58:I58"/>
    <mergeCell ref="K58:L63"/>
    <mergeCell ref="E59:F59"/>
    <mergeCell ref="H59:I59"/>
    <mergeCell ref="E60:F60"/>
    <mergeCell ref="H60:I60"/>
    <mergeCell ref="E61:F61"/>
    <mergeCell ref="H61:I61"/>
    <mergeCell ref="E62:F62"/>
    <mergeCell ref="H62:I62"/>
    <mergeCell ref="E63:F63"/>
    <mergeCell ref="H63:I63"/>
    <mergeCell ref="E64:F64"/>
    <mergeCell ref="H64:I64"/>
    <mergeCell ref="K64:L64"/>
    <mergeCell ref="E65:F65"/>
    <mergeCell ref="H65:I65"/>
    <mergeCell ref="K65:L65"/>
    <mergeCell ref="E66:F66"/>
    <mergeCell ref="H66:I66"/>
    <mergeCell ref="K66:L66"/>
    <mergeCell ref="E67:F67"/>
    <mergeCell ref="H67:I67"/>
    <mergeCell ref="K67:L67"/>
    <mergeCell ref="E68:F68"/>
    <mergeCell ref="H68:I68"/>
    <mergeCell ref="K68:L68"/>
    <mergeCell ref="E69:F69"/>
    <mergeCell ref="H69:I69"/>
    <mergeCell ref="K69:L69"/>
    <mergeCell ref="E70:F70"/>
    <mergeCell ref="H70:I70"/>
    <mergeCell ref="K70:L70"/>
    <mergeCell ref="E71:F71"/>
    <mergeCell ref="H71:I71"/>
    <mergeCell ref="K71:L71"/>
    <mergeCell ref="E72:F72"/>
    <mergeCell ref="H72:I72"/>
    <mergeCell ref="K72:L72"/>
    <mergeCell ref="E73:F73"/>
    <mergeCell ref="H73:I73"/>
    <mergeCell ref="K73:L73"/>
    <mergeCell ref="A74:D74"/>
    <mergeCell ref="E74:F74"/>
    <mergeCell ref="G74:H74"/>
    <mergeCell ref="I74:L74"/>
    <mergeCell ref="A75:D75"/>
    <mergeCell ref="E75:F75"/>
    <mergeCell ref="G75:H75"/>
    <mergeCell ref="I75:L75"/>
    <mergeCell ref="A76:D76"/>
    <mergeCell ref="E76:F76"/>
    <mergeCell ref="G76:H76"/>
    <mergeCell ref="I76:L76"/>
    <mergeCell ref="A77:D77"/>
    <mergeCell ref="E77:F77"/>
    <mergeCell ref="G77:H77"/>
    <mergeCell ref="I77:L77"/>
    <mergeCell ref="A78:D78"/>
    <mergeCell ref="E78:F78"/>
    <mergeCell ref="G78:H78"/>
    <mergeCell ref="I78:L78"/>
    <mergeCell ref="A79:D79"/>
    <mergeCell ref="E79:F79"/>
    <mergeCell ref="G79:H79"/>
    <mergeCell ref="I79:L79"/>
    <mergeCell ref="A80:D80"/>
    <mergeCell ref="E80:F80"/>
    <mergeCell ref="G80:H80"/>
    <mergeCell ref="I80:L80"/>
    <mergeCell ref="A81:D81"/>
    <mergeCell ref="E81:F81"/>
    <mergeCell ref="G81:H81"/>
    <mergeCell ref="I81:L81"/>
    <mergeCell ref="A82:D82"/>
    <mergeCell ref="E82:F82"/>
    <mergeCell ref="G82:H82"/>
    <mergeCell ref="I82:L82"/>
    <mergeCell ref="A83:D83"/>
    <mergeCell ref="E83:F83"/>
    <mergeCell ref="G83:H83"/>
    <mergeCell ref="I83:L83"/>
    <mergeCell ref="A84:D84"/>
    <mergeCell ref="E84:F84"/>
    <mergeCell ref="G84:H84"/>
    <mergeCell ref="I84:L84"/>
    <mergeCell ref="A85:D85"/>
    <mergeCell ref="E85:F85"/>
    <mergeCell ref="G85:H85"/>
    <mergeCell ref="I85:L85"/>
    <mergeCell ref="A86:D86"/>
    <mergeCell ref="E86:F86"/>
    <mergeCell ref="G86:H86"/>
    <mergeCell ref="I86:L86"/>
    <mergeCell ref="A87:D87"/>
    <mergeCell ref="E87:F87"/>
    <mergeCell ref="G87:H87"/>
    <mergeCell ref="I87:L87"/>
    <mergeCell ref="A88:D88"/>
    <mergeCell ref="E88:F88"/>
    <mergeCell ref="G88:H88"/>
    <mergeCell ref="I88:L88"/>
    <mergeCell ref="A89:D89"/>
    <mergeCell ref="E89:F89"/>
    <mergeCell ref="G89:H89"/>
    <mergeCell ref="I89:L89"/>
    <mergeCell ref="A90:D90"/>
    <mergeCell ref="E90:F90"/>
    <mergeCell ref="G90:H90"/>
    <mergeCell ref="I90:L90"/>
    <mergeCell ref="A91:D91"/>
    <mergeCell ref="E91:F91"/>
    <mergeCell ref="G91:H91"/>
    <mergeCell ref="I91:L91"/>
    <mergeCell ref="A92:D92"/>
    <mergeCell ref="E92:F92"/>
    <mergeCell ref="G92:H92"/>
    <mergeCell ref="I92:L92"/>
    <mergeCell ref="A93:D93"/>
    <mergeCell ref="E93:F93"/>
    <mergeCell ref="G93:H93"/>
    <mergeCell ref="I93:L93"/>
    <mergeCell ref="B94:D94"/>
    <mergeCell ref="E94:F94"/>
    <mergeCell ref="G94:H94"/>
    <mergeCell ref="I94:L94"/>
    <mergeCell ref="B95:D95"/>
    <mergeCell ref="E95:F95"/>
    <mergeCell ref="G95:H95"/>
    <mergeCell ref="I95:L95"/>
    <mergeCell ref="A96:D96"/>
    <mergeCell ref="E96:F96"/>
    <mergeCell ref="G96:H96"/>
    <mergeCell ref="I96:L96"/>
    <mergeCell ref="A97:D97"/>
    <mergeCell ref="E97:F97"/>
    <mergeCell ref="G97:H97"/>
    <mergeCell ref="I97:L97"/>
    <mergeCell ref="A98:D98"/>
    <mergeCell ref="E98:F98"/>
    <mergeCell ref="G98:H98"/>
    <mergeCell ref="I98:L98"/>
    <mergeCell ref="A99:D99"/>
    <mergeCell ref="E99:F99"/>
    <mergeCell ref="G99:H99"/>
    <mergeCell ref="I99:L99"/>
    <mergeCell ref="A100:D100"/>
    <mergeCell ref="E100:F100"/>
    <mergeCell ref="G100:H100"/>
    <mergeCell ref="I100:L100"/>
    <mergeCell ref="A101:D101"/>
    <mergeCell ref="E101:F101"/>
    <mergeCell ref="G101:H101"/>
    <mergeCell ref="I101:L101"/>
    <mergeCell ref="A102:D102"/>
    <mergeCell ref="E102:F102"/>
    <mergeCell ref="G102:H102"/>
    <mergeCell ref="I102:L102"/>
    <mergeCell ref="A103:D103"/>
    <mergeCell ref="E103:F103"/>
    <mergeCell ref="G103:H103"/>
    <mergeCell ref="I103:L103"/>
    <mergeCell ref="A104:D104"/>
    <mergeCell ref="E104:F104"/>
    <mergeCell ref="G104:H104"/>
    <mergeCell ref="I104:L104"/>
    <mergeCell ref="A105:D105"/>
    <mergeCell ref="E105:F105"/>
    <mergeCell ref="G105:H105"/>
    <mergeCell ref="I105:L105"/>
    <mergeCell ref="A106:D106"/>
    <mergeCell ref="E106:F106"/>
    <mergeCell ref="G106:H106"/>
    <mergeCell ref="I106:L106"/>
    <mergeCell ref="A107:D107"/>
    <mergeCell ref="E107:F107"/>
    <mergeCell ref="G107:H107"/>
    <mergeCell ref="I107:L107"/>
    <mergeCell ref="A108:D108"/>
    <mergeCell ref="E108:F108"/>
    <mergeCell ref="G108:H108"/>
    <mergeCell ref="I108:L108"/>
    <mergeCell ref="A109:D109"/>
    <mergeCell ref="E109:F109"/>
    <mergeCell ref="G109:H109"/>
    <mergeCell ref="I109:L109"/>
    <mergeCell ref="A110:D110"/>
    <mergeCell ref="E110:F110"/>
    <mergeCell ref="G110:H110"/>
    <mergeCell ref="I110:L110"/>
    <mergeCell ref="A111:D111"/>
    <mergeCell ref="E111:F111"/>
    <mergeCell ref="G111:H111"/>
    <mergeCell ref="I111:L111"/>
    <mergeCell ref="A112:D112"/>
    <mergeCell ref="E112:F112"/>
    <mergeCell ref="G112:H112"/>
    <mergeCell ref="I112:L112"/>
    <mergeCell ref="A113:D113"/>
    <mergeCell ref="E113:F113"/>
    <mergeCell ref="G113:H113"/>
    <mergeCell ref="I113:L113"/>
    <mergeCell ref="A114:D114"/>
    <mergeCell ref="E114:F114"/>
    <mergeCell ref="G114:H114"/>
    <mergeCell ref="I114:L114"/>
    <mergeCell ref="A118:D118"/>
    <mergeCell ref="E118:F118"/>
    <mergeCell ref="G118:H118"/>
    <mergeCell ref="I118:L118"/>
    <mergeCell ref="A115:D115"/>
    <mergeCell ref="E115:F115"/>
    <mergeCell ref="G115:H115"/>
    <mergeCell ref="I115:L115"/>
    <mergeCell ref="A116:D116"/>
    <mergeCell ref="E116:F116"/>
    <mergeCell ref="G116:H116"/>
    <mergeCell ref="I116:L116"/>
    <mergeCell ref="A117:D117"/>
    <mergeCell ref="E117:F117"/>
    <mergeCell ref="G117:H117"/>
    <mergeCell ref="I117:L117"/>
  </mergeCells>
  <printOptions horizontalCentered="1"/>
  <pageMargins left="0.75" right="0.75" top="1" bottom="0.5" header="0.5" footer="0.5"/>
  <pageSetup orientation="portrait" r:id="rId1"/>
  <headerFooter alignWithMargins="0">
    <oddHeader>&amp;C&amp;"Arial,Bold"&amp;12TOWN OF MERRIMACK&amp;"Arial,Regular"&amp;10
&amp;"Arial,Bold"&amp;11 2017 ROAD BOND ESTIMATE INSTRUCTIONS/SPECIFICATIONS</oddHeader>
    <oddFooter>&amp;L&amp;8Rev. January 2017&amp;R&amp;"Arial,Bold"&amp;8Page &amp;P of &amp;N</oddFooter>
  </headerFooter>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8"/>
  <sheetViews>
    <sheetView windowProtection="1" topLeftCell="A196" workbookViewId="0">
      <selection sqref="A1:L225"/>
    </sheetView>
  </sheetViews>
  <sheetFormatPr defaultRowHeight="11.25" x14ac:dyDescent="0.2"/>
  <cols>
    <col min="1" max="1" width="4.28515625" style="1" customWidth="1"/>
    <col min="2" max="3" width="9.7109375" style="1" customWidth="1"/>
    <col min="4" max="4" width="15.140625" style="1" customWidth="1"/>
    <col min="5" max="6" width="5.5703125" style="3" customWidth="1"/>
    <col min="7" max="7" width="6.5703125" style="3" customWidth="1"/>
    <col min="8" max="9" width="5.28515625" style="3" customWidth="1"/>
    <col min="10" max="10" width="2.42578125" style="3" customWidth="1"/>
    <col min="11" max="12" width="8.140625" style="3" customWidth="1"/>
    <col min="13" max="16384" width="9.140625" style="1"/>
  </cols>
  <sheetData>
    <row r="1" spans="1:12" x14ac:dyDescent="0.2">
      <c r="A1" s="11"/>
      <c r="B1" s="11"/>
      <c r="C1" s="11"/>
      <c r="D1" s="11"/>
      <c r="F1" s="63"/>
      <c r="G1" s="63"/>
      <c r="H1" s="63"/>
      <c r="I1" s="63"/>
      <c r="J1" s="63"/>
      <c r="K1" s="63"/>
    </row>
    <row r="2" spans="1:12" x14ac:dyDescent="0.2">
      <c r="A2" s="101" t="s">
        <v>86</v>
      </c>
      <c r="B2" s="101"/>
      <c r="C2" s="101"/>
      <c r="D2" s="101"/>
      <c r="F2" s="89" t="s">
        <v>89</v>
      </c>
      <c r="G2" s="89"/>
      <c r="H2" s="89"/>
      <c r="I2" s="89"/>
      <c r="J2" s="89"/>
      <c r="K2" s="89"/>
    </row>
    <row r="3" spans="1:12" x14ac:dyDescent="0.2">
      <c r="A3" s="11"/>
      <c r="B3" s="11"/>
      <c r="C3" s="11"/>
      <c r="D3" s="11"/>
      <c r="F3" s="63"/>
      <c r="G3" s="63"/>
      <c r="H3" s="63"/>
      <c r="I3" s="63"/>
      <c r="J3" s="63"/>
      <c r="K3" s="63"/>
    </row>
    <row r="4" spans="1:12" x14ac:dyDescent="0.2">
      <c r="A4" s="101" t="s">
        <v>87</v>
      </c>
      <c r="B4" s="101"/>
      <c r="C4" s="101"/>
      <c r="D4" s="101"/>
      <c r="F4" s="89" t="s">
        <v>90</v>
      </c>
      <c r="G4" s="89"/>
      <c r="H4" s="89"/>
      <c r="I4" s="89"/>
      <c r="J4" s="89"/>
      <c r="K4" s="89"/>
    </row>
    <row r="5" spans="1:12" x14ac:dyDescent="0.2">
      <c r="A5" s="11"/>
      <c r="B5" s="11"/>
      <c r="C5" s="11"/>
      <c r="D5" s="11"/>
      <c r="F5" s="63"/>
      <c r="G5" s="63"/>
      <c r="H5" s="63"/>
      <c r="I5" s="63"/>
      <c r="J5" s="63"/>
      <c r="K5" s="63"/>
    </row>
    <row r="6" spans="1:12" x14ac:dyDescent="0.2">
      <c r="A6" s="101" t="s">
        <v>88</v>
      </c>
      <c r="B6" s="101"/>
      <c r="C6" s="101"/>
      <c r="D6" s="101"/>
      <c r="F6" s="89" t="s">
        <v>91</v>
      </c>
      <c r="G6" s="89"/>
      <c r="H6" s="89"/>
      <c r="I6" s="89"/>
      <c r="J6" s="89"/>
      <c r="K6" s="89"/>
    </row>
    <row r="7" spans="1:12" ht="3" customHeight="1" x14ac:dyDescent="0.2">
      <c r="A7" s="7"/>
      <c r="B7" s="7"/>
      <c r="C7" s="7"/>
      <c r="D7" s="7"/>
    </row>
    <row r="8" spans="1:12" s="10" customFormat="1" ht="22.5" customHeight="1" x14ac:dyDescent="0.2">
      <c r="A8" s="108" t="s">
        <v>14</v>
      </c>
      <c r="B8" s="108"/>
      <c r="C8" s="108"/>
      <c r="D8" s="108"/>
      <c r="E8" s="108" t="s">
        <v>15</v>
      </c>
      <c r="F8" s="108"/>
      <c r="G8" s="9" t="s">
        <v>16</v>
      </c>
      <c r="H8" s="108" t="s">
        <v>17</v>
      </c>
      <c r="I8" s="108"/>
      <c r="J8" s="9"/>
      <c r="K8" s="108" t="s">
        <v>18</v>
      </c>
      <c r="L8" s="108"/>
    </row>
    <row r="9" spans="1:12" x14ac:dyDescent="0.2">
      <c r="A9" s="68" t="s">
        <v>0</v>
      </c>
      <c r="B9" s="68"/>
      <c r="C9" s="68"/>
      <c r="D9" s="68"/>
      <c r="E9" s="63"/>
      <c r="F9" s="63"/>
      <c r="G9" s="3" t="s">
        <v>5</v>
      </c>
      <c r="H9" s="61">
        <v>7</v>
      </c>
      <c r="I9" s="61"/>
      <c r="J9" s="4" t="s">
        <v>6</v>
      </c>
      <c r="K9" s="62">
        <f>H9*E9</f>
        <v>0</v>
      </c>
      <c r="L9" s="63"/>
    </row>
    <row r="10" spans="1:12" x14ac:dyDescent="0.2">
      <c r="A10" s="68" t="s">
        <v>1</v>
      </c>
      <c r="B10" s="68"/>
      <c r="C10" s="68"/>
      <c r="D10" s="68"/>
      <c r="E10" s="63"/>
      <c r="F10" s="63"/>
      <c r="G10" s="3" t="s">
        <v>7</v>
      </c>
      <c r="H10" s="61">
        <v>6</v>
      </c>
      <c r="I10" s="61"/>
      <c r="J10" s="4" t="s">
        <v>6</v>
      </c>
      <c r="K10" s="62">
        <f t="shared" ref="K10:K56" si="0">H10*E10</f>
        <v>0</v>
      </c>
      <c r="L10" s="63"/>
    </row>
    <row r="11" spans="1:12" x14ac:dyDescent="0.2">
      <c r="A11" s="68" t="s">
        <v>2</v>
      </c>
      <c r="B11" s="68"/>
      <c r="C11" s="68"/>
      <c r="D11" s="68"/>
      <c r="E11" s="63"/>
      <c r="F11" s="63"/>
      <c r="G11" s="3" t="s">
        <v>7</v>
      </c>
      <c r="H11" s="61">
        <v>30</v>
      </c>
      <c r="I11" s="61"/>
      <c r="J11" s="4" t="s">
        <v>6</v>
      </c>
      <c r="K11" s="62">
        <f t="shared" si="0"/>
        <v>0</v>
      </c>
      <c r="L11" s="63"/>
    </row>
    <row r="12" spans="1:12" x14ac:dyDescent="0.2">
      <c r="A12" s="88" t="s">
        <v>3</v>
      </c>
      <c r="B12" s="88"/>
      <c r="C12" s="88"/>
      <c r="D12" s="88"/>
      <c r="E12" s="63"/>
      <c r="F12" s="63"/>
      <c r="G12" s="3" t="s">
        <v>7</v>
      </c>
      <c r="H12" s="61">
        <v>12</v>
      </c>
      <c r="I12" s="61"/>
      <c r="J12" s="4" t="s">
        <v>6</v>
      </c>
      <c r="K12" s="62">
        <f t="shared" si="0"/>
        <v>0</v>
      </c>
      <c r="L12" s="63"/>
    </row>
    <row r="13" spans="1:12" x14ac:dyDescent="0.2">
      <c r="A13" s="88" t="s">
        <v>4</v>
      </c>
      <c r="B13" s="88"/>
      <c r="C13" s="88"/>
      <c r="D13" s="88"/>
      <c r="E13" s="63"/>
      <c r="F13" s="63"/>
      <c r="G13" s="3" t="s">
        <v>7</v>
      </c>
      <c r="H13" s="61">
        <v>60</v>
      </c>
      <c r="I13" s="61"/>
      <c r="J13" s="4" t="s">
        <v>6</v>
      </c>
      <c r="K13" s="62">
        <f t="shared" si="0"/>
        <v>0</v>
      </c>
      <c r="L13" s="63"/>
    </row>
    <row r="14" spans="1:12" x14ac:dyDescent="0.2">
      <c r="A14" s="68" t="s">
        <v>8</v>
      </c>
      <c r="B14" s="68"/>
      <c r="C14" s="68"/>
      <c r="D14" s="68"/>
      <c r="E14" s="63"/>
      <c r="F14" s="63"/>
      <c r="G14" s="3" t="s">
        <v>5</v>
      </c>
      <c r="H14" s="61">
        <v>20</v>
      </c>
      <c r="I14" s="61"/>
      <c r="J14" s="4" t="s">
        <v>6</v>
      </c>
      <c r="K14" s="62">
        <f t="shared" si="0"/>
        <v>0</v>
      </c>
      <c r="L14" s="63"/>
    </row>
    <row r="15" spans="1:12" x14ac:dyDescent="0.2">
      <c r="A15" s="68" t="s">
        <v>9</v>
      </c>
      <c r="B15" s="68"/>
      <c r="C15" s="68"/>
      <c r="D15" s="68"/>
      <c r="E15" s="109"/>
      <c r="F15" s="109"/>
      <c r="G15" s="3" t="s">
        <v>5</v>
      </c>
      <c r="H15" s="65">
        <v>38</v>
      </c>
      <c r="I15" s="65"/>
      <c r="J15" s="4" t="s">
        <v>6</v>
      </c>
      <c r="K15" s="66">
        <f t="shared" si="0"/>
        <v>0</v>
      </c>
      <c r="L15" s="109"/>
    </row>
    <row r="16" spans="1:12" ht="3" customHeight="1" x14ac:dyDescent="0.2">
      <c r="A16" s="68"/>
      <c r="B16" s="68"/>
      <c r="C16" s="68"/>
      <c r="D16" s="68"/>
      <c r="E16" s="47"/>
      <c r="F16" s="47"/>
      <c r="G16" s="7"/>
      <c r="H16" s="48"/>
      <c r="I16" s="48"/>
      <c r="J16" s="12"/>
      <c r="K16" s="49"/>
      <c r="L16" s="47"/>
    </row>
    <row r="17" spans="1:12" x14ac:dyDescent="0.2">
      <c r="A17" s="68" t="s">
        <v>10</v>
      </c>
      <c r="B17" s="68"/>
      <c r="C17" s="68"/>
      <c r="D17" s="68"/>
      <c r="E17" s="63"/>
      <c r="F17" s="63"/>
      <c r="G17" s="3" t="s">
        <v>5</v>
      </c>
      <c r="H17" s="61">
        <v>10</v>
      </c>
      <c r="I17" s="61"/>
      <c r="J17" s="4" t="s">
        <v>6</v>
      </c>
      <c r="K17" s="62">
        <f t="shared" si="0"/>
        <v>0</v>
      </c>
      <c r="L17" s="63"/>
    </row>
    <row r="18" spans="1:12" x14ac:dyDescent="0.2">
      <c r="A18" s="68" t="s">
        <v>11</v>
      </c>
      <c r="B18" s="68"/>
      <c r="C18" s="68"/>
      <c r="D18" s="68"/>
      <c r="E18" s="63"/>
      <c r="F18" s="63"/>
      <c r="G18" s="3" t="s">
        <v>5</v>
      </c>
      <c r="H18" s="61">
        <v>14</v>
      </c>
      <c r="I18" s="61"/>
      <c r="J18" s="4" t="s">
        <v>6</v>
      </c>
      <c r="K18" s="62">
        <f t="shared" si="0"/>
        <v>0</v>
      </c>
      <c r="L18" s="63"/>
    </row>
    <row r="19" spans="1:12" x14ac:dyDescent="0.2">
      <c r="A19" s="68" t="s">
        <v>13</v>
      </c>
      <c r="B19" s="68"/>
      <c r="C19" s="68"/>
      <c r="D19" s="68"/>
      <c r="E19" s="63"/>
      <c r="F19" s="63"/>
      <c r="G19" s="3" t="s">
        <v>5</v>
      </c>
      <c r="H19" s="61">
        <v>9</v>
      </c>
      <c r="I19" s="61"/>
      <c r="J19" s="4" t="s">
        <v>6</v>
      </c>
      <c r="K19" s="62">
        <f t="shared" si="0"/>
        <v>0</v>
      </c>
      <c r="L19" s="63"/>
    </row>
    <row r="20" spans="1:12" x14ac:dyDescent="0.2">
      <c r="A20" s="68" t="s">
        <v>12</v>
      </c>
      <c r="B20" s="68"/>
      <c r="C20" s="68"/>
      <c r="D20" s="68"/>
      <c r="E20" s="109"/>
      <c r="F20" s="109"/>
      <c r="G20" s="3" t="s">
        <v>5</v>
      </c>
      <c r="H20" s="65">
        <v>14</v>
      </c>
      <c r="I20" s="65"/>
      <c r="J20" s="4" t="s">
        <v>6</v>
      </c>
      <c r="K20" s="66">
        <f t="shared" si="0"/>
        <v>0</v>
      </c>
      <c r="L20" s="109"/>
    </row>
    <row r="21" spans="1:12" ht="3" customHeight="1" x14ac:dyDescent="0.2">
      <c r="A21" s="68"/>
      <c r="B21" s="68"/>
      <c r="C21" s="68"/>
      <c r="D21" s="68"/>
      <c r="E21" s="47"/>
      <c r="F21" s="47"/>
      <c r="G21" s="7"/>
      <c r="H21" s="48"/>
      <c r="I21" s="48"/>
      <c r="J21" s="12"/>
      <c r="K21" s="49"/>
      <c r="L21" s="47"/>
    </row>
    <row r="22" spans="1:12" x14ac:dyDescent="0.2">
      <c r="A22" s="68" t="s">
        <v>20</v>
      </c>
      <c r="B22" s="68"/>
      <c r="C22" s="68"/>
      <c r="D22" s="68"/>
      <c r="E22" s="63"/>
      <c r="F22" s="63"/>
      <c r="G22" s="3" t="s">
        <v>5</v>
      </c>
      <c r="H22" s="61">
        <v>29</v>
      </c>
      <c r="I22" s="61"/>
      <c r="J22" s="4" t="s">
        <v>6</v>
      </c>
      <c r="K22" s="62">
        <f t="shared" si="0"/>
        <v>0</v>
      </c>
      <c r="L22" s="63"/>
    </row>
    <row r="23" spans="1:12" x14ac:dyDescent="0.2">
      <c r="A23" s="68" t="s">
        <v>21</v>
      </c>
      <c r="B23" s="68"/>
      <c r="C23" s="68"/>
      <c r="D23" s="68"/>
      <c r="E23" s="63"/>
      <c r="F23" s="63"/>
      <c r="G23" s="3" t="s">
        <v>5</v>
      </c>
      <c r="H23" s="61">
        <v>36</v>
      </c>
      <c r="I23" s="61"/>
      <c r="J23" s="4" t="s">
        <v>6</v>
      </c>
      <c r="K23" s="62">
        <f t="shared" si="0"/>
        <v>0</v>
      </c>
      <c r="L23" s="63"/>
    </row>
    <row r="24" spans="1:12" x14ac:dyDescent="0.2">
      <c r="A24" s="68" t="s">
        <v>19</v>
      </c>
      <c r="B24" s="68"/>
      <c r="C24" s="68"/>
      <c r="D24" s="68"/>
      <c r="E24" s="63"/>
      <c r="F24" s="63"/>
      <c r="G24" s="3" t="s">
        <v>5</v>
      </c>
      <c r="H24" s="61">
        <v>13</v>
      </c>
      <c r="I24" s="61"/>
      <c r="J24" s="4" t="s">
        <v>6</v>
      </c>
      <c r="K24" s="62">
        <f t="shared" si="0"/>
        <v>0</v>
      </c>
      <c r="L24" s="63"/>
    </row>
    <row r="25" spans="1:12" x14ac:dyDescent="0.2">
      <c r="A25" s="68" t="s">
        <v>22</v>
      </c>
      <c r="B25" s="68"/>
      <c r="C25" s="68"/>
      <c r="D25" s="68"/>
      <c r="E25" s="63"/>
      <c r="F25" s="63"/>
      <c r="G25" s="3" t="s">
        <v>5</v>
      </c>
      <c r="H25" s="61">
        <v>20</v>
      </c>
      <c r="I25" s="61"/>
      <c r="J25" s="4" t="s">
        <v>6</v>
      </c>
      <c r="K25" s="62">
        <f t="shared" si="0"/>
        <v>0</v>
      </c>
      <c r="L25" s="63"/>
    </row>
    <row r="26" spans="1:12" x14ac:dyDescent="0.2">
      <c r="A26" s="68" t="s">
        <v>23</v>
      </c>
      <c r="B26" s="68"/>
      <c r="C26" s="68"/>
      <c r="D26" s="68"/>
      <c r="E26" s="109"/>
      <c r="F26" s="109"/>
      <c r="G26" s="4" t="s">
        <v>24</v>
      </c>
      <c r="H26" s="65">
        <v>500</v>
      </c>
      <c r="I26" s="65"/>
      <c r="J26" s="4" t="s">
        <v>6</v>
      </c>
      <c r="K26" s="66">
        <f t="shared" si="0"/>
        <v>0</v>
      </c>
      <c r="L26" s="109"/>
    </row>
    <row r="27" spans="1:12" ht="3" customHeight="1" x14ac:dyDescent="0.2">
      <c r="A27" s="68"/>
      <c r="B27" s="68"/>
      <c r="C27" s="68"/>
      <c r="D27" s="68"/>
      <c r="E27" s="47"/>
      <c r="F27" s="47"/>
      <c r="G27" s="7"/>
      <c r="H27" s="48"/>
      <c r="I27" s="48"/>
      <c r="J27" s="12"/>
      <c r="K27" s="49"/>
      <c r="L27" s="47"/>
    </row>
    <row r="28" spans="1:12" ht="11.25" customHeight="1" x14ac:dyDescent="0.2">
      <c r="A28" s="68" t="s">
        <v>135</v>
      </c>
      <c r="B28" s="68"/>
      <c r="C28" s="68"/>
      <c r="D28" s="68"/>
      <c r="E28" s="63"/>
      <c r="F28" s="63"/>
      <c r="G28" s="3" t="s">
        <v>5</v>
      </c>
      <c r="H28" s="61">
        <v>2</v>
      </c>
      <c r="I28" s="61"/>
      <c r="J28" s="4" t="s">
        <v>6</v>
      </c>
      <c r="K28" s="62">
        <f>H28*E28</f>
        <v>0</v>
      </c>
      <c r="L28" s="63"/>
    </row>
    <row r="29" spans="1:12" x14ac:dyDescent="0.2">
      <c r="A29" s="68" t="s">
        <v>40</v>
      </c>
      <c r="B29" s="68"/>
      <c r="C29" s="68"/>
      <c r="D29" s="68"/>
      <c r="E29" s="63"/>
      <c r="F29" s="63"/>
      <c r="G29" s="3" t="s">
        <v>5</v>
      </c>
      <c r="H29" s="61">
        <v>38</v>
      </c>
      <c r="I29" s="61"/>
      <c r="J29" s="4" t="s">
        <v>6</v>
      </c>
      <c r="K29" s="62">
        <f t="shared" si="0"/>
        <v>0</v>
      </c>
      <c r="L29" s="63"/>
    </row>
    <row r="30" spans="1:12" x14ac:dyDescent="0.2">
      <c r="A30" s="68" t="s">
        <v>41</v>
      </c>
      <c r="B30" s="68"/>
      <c r="C30" s="68"/>
      <c r="D30" s="68"/>
      <c r="E30" s="63"/>
      <c r="F30" s="63"/>
      <c r="G30" s="3" t="s">
        <v>5</v>
      </c>
      <c r="H30" s="61">
        <v>42</v>
      </c>
      <c r="I30" s="61"/>
      <c r="J30" s="4" t="s">
        <v>6</v>
      </c>
      <c r="K30" s="62">
        <f t="shared" si="0"/>
        <v>0</v>
      </c>
      <c r="L30" s="63"/>
    </row>
    <row r="31" spans="1:12" x14ac:dyDescent="0.2">
      <c r="A31" s="68" t="s">
        <v>42</v>
      </c>
      <c r="B31" s="68"/>
      <c r="C31" s="68"/>
      <c r="D31" s="68"/>
      <c r="E31" s="63"/>
      <c r="F31" s="63"/>
      <c r="G31" s="3" t="s">
        <v>5</v>
      </c>
      <c r="H31" s="61">
        <v>44</v>
      </c>
      <c r="I31" s="61"/>
      <c r="J31" s="4" t="s">
        <v>6</v>
      </c>
      <c r="K31" s="62">
        <f t="shared" si="0"/>
        <v>0</v>
      </c>
      <c r="L31" s="63"/>
    </row>
    <row r="32" spans="1:12" x14ac:dyDescent="0.2">
      <c r="A32" s="68" t="s">
        <v>43</v>
      </c>
      <c r="B32" s="68"/>
      <c r="C32" s="68"/>
      <c r="D32" s="68"/>
      <c r="E32" s="63"/>
      <c r="F32" s="63"/>
      <c r="G32" s="3" t="s">
        <v>5</v>
      </c>
      <c r="H32" s="61">
        <v>51</v>
      </c>
      <c r="I32" s="61"/>
      <c r="J32" s="4" t="s">
        <v>6</v>
      </c>
      <c r="K32" s="62">
        <f t="shared" si="0"/>
        <v>0</v>
      </c>
      <c r="L32" s="63"/>
    </row>
    <row r="33" spans="1:12" x14ac:dyDescent="0.2">
      <c r="A33" s="68" t="s">
        <v>44</v>
      </c>
      <c r="B33" s="68"/>
      <c r="C33" s="68"/>
      <c r="D33" s="68"/>
      <c r="E33" s="63"/>
      <c r="F33" s="63"/>
      <c r="G33" s="3" t="s">
        <v>5</v>
      </c>
      <c r="H33" s="61">
        <v>62</v>
      </c>
      <c r="I33" s="61"/>
      <c r="J33" s="4" t="s">
        <v>6</v>
      </c>
      <c r="K33" s="62">
        <f t="shared" si="0"/>
        <v>0</v>
      </c>
      <c r="L33" s="63"/>
    </row>
    <row r="34" spans="1:12" x14ac:dyDescent="0.2">
      <c r="A34" s="68" t="s">
        <v>36</v>
      </c>
      <c r="B34" s="68"/>
      <c r="C34" s="68"/>
      <c r="D34" s="68"/>
      <c r="E34" s="63"/>
      <c r="F34" s="63"/>
      <c r="G34" s="3" t="s">
        <v>5</v>
      </c>
      <c r="H34" s="61">
        <v>26</v>
      </c>
      <c r="I34" s="61"/>
      <c r="J34" s="4" t="s">
        <v>6</v>
      </c>
      <c r="K34" s="62">
        <f t="shared" si="0"/>
        <v>0</v>
      </c>
      <c r="L34" s="63"/>
    </row>
    <row r="35" spans="1:12" x14ac:dyDescent="0.2">
      <c r="A35" s="68" t="s">
        <v>37</v>
      </c>
      <c r="B35" s="68"/>
      <c r="C35" s="68"/>
      <c r="D35" s="68"/>
      <c r="E35" s="63"/>
      <c r="F35" s="63"/>
      <c r="G35" s="3" t="s">
        <v>5</v>
      </c>
      <c r="H35" s="61">
        <v>32</v>
      </c>
      <c r="I35" s="61"/>
      <c r="J35" s="4" t="s">
        <v>6</v>
      </c>
      <c r="K35" s="62">
        <f t="shared" si="0"/>
        <v>0</v>
      </c>
      <c r="L35" s="63"/>
    </row>
    <row r="36" spans="1:12" x14ac:dyDescent="0.2">
      <c r="A36" s="68" t="s">
        <v>38</v>
      </c>
      <c r="B36" s="68"/>
      <c r="C36" s="68"/>
      <c r="D36" s="68"/>
      <c r="E36" s="63"/>
      <c r="F36" s="63"/>
      <c r="G36" s="3" t="s">
        <v>5</v>
      </c>
      <c r="H36" s="61">
        <v>38</v>
      </c>
      <c r="I36" s="61"/>
      <c r="J36" s="4" t="s">
        <v>6</v>
      </c>
      <c r="K36" s="62">
        <f t="shared" si="0"/>
        <v>0</v>
      </c>
      <c r="L36" s="63"/>
    </row>
    <row r="37" spans="1:12" x14ac:dyDescent="0.2">
      <c r="A37" s="68" t="s">
        <v>39</v>
      </c>
      <c r="B37" s="68"/>
      <c r="C37" s="68"/>
      <c r="D37" s="68"/>
      <c r="E37" s="63"/>
      <c r="F37" s="63"/>
      <c r="G37" s="3" t="s">
        <v>5</v>
      </c>
      <c r="H37" s="61">
        <v>45</v>
      </c>
      <c r="I37" s="61"/>
      <c r="J37" s="4" t="s">
        <v>6</v>
      </c>
      <c r="K37" s="62">
        <f t="shared" si="0"/>
        <v>0</v>
      </c>
      <c r="L37" s="63"/>
    </row>
    <row r="38" spans="1:12" x14ac:dyDescent="0.2">
      <c r="A38" s="68" t="s">
        <v>35</v>
      </c>
      <c r="B38" s="68"/>
      <c r="C38" s="68"/>
      <c r="D38" s="68"/>
      <c r="E38" s="63"/>
      <c r="F38" s="63"/>
      <c r="G38" s="3" t="s">
        <v>5</v>
      </c>
      <c r="H38" s="61">
        <v>56</v>
      </c>
      <c r="I38" s="61"/>
      <c r="J38" s="4" t="s">
        <v>6</v>
      </c>
      <c r="K38" s="62">
        <f t="shared" si="0"/>
        <v>0</v>
      </c>
      <c r="L38" s="63"/>
    </row>
    <row r="39" spans="1:12" x14ac:dyDescent="0.2">
      <c r="A39" s="68" t="s">
        <v>34</v>
      </c>
      <c r="B39" s="68"/>
      <c r="C39" s="68"/>
      <c r="D39" s="68"/>
      <c r="E39" s="63"/>
      <c r="F39" s="63"/>
      <c r="G39" s="4" t="s">
        <v>26</v>
      </c>
      <c r="H39" s="61">
        <v>220</v>
      </c>
      <c r="I39" s="61"/>
      <c r="J39" s="4" t="s">
        <v>6</v>
      </c>
      <c r="K39" s="62">
        <f t="shared" si="0"/>
        <v>0</v>
      </c>
      <c r="L39" s="63"/>
    </row>
    <row r="40" spans="1:12" x14ac:dyDescent="0.2">
      <c r="A40" s="68" t="s">
        <v>33</v>
      </c>
      <c r="B40" s="68"/>
      <c r="C40" s="68"/>
      <c r="D40" s="68"/>
      <c r="E40" s="63"/>
      <c r="F40" s="63"/>
      <c r="G40" s="4" t="s">
        <v>26</v>
      </c>
      <c r="H40" s="61">
        <v>300</v>
      </c>
      <c r="I40" s="61"/>
      <c r="J40" s="4" t="s">
        <v>6</v>
      </c>
      <c r="K40" s="62">
        <f t="shared" si="0"/>
        <v>0</v>
      </c>
      <c r="L40" s="63"/>
    </row>
    <row r="41" spans="1:12" x14ac:dyDescent="0.2">
      <c r="A41" s="68" t="s">
        <v>25</v>
      </c>
      <c r="B41" s="68"/>
      <c r="C41" s="68"/>
      <c r="D41" s="68"/>
      <c r="E41" s="63"/>
      <c r="F41" s="63"/>
      <c r="G41" s="4" t="s">
        <v>24</v>
      </c>
      <c r="H41" s="61">
        <v>200</v>
      </c>
      <c r="I41" s="61"/>
      <c r="J41" s="4" t="s">
        <v>6</v>
      </c>
      <c r="K41" s="62">
        <f t="shared" si="0"/>
        <v>0</v>
      </c>
      <c r="L41" s="63"/>
    </row>
    <row r="42" spans="1:12" x14ac:dyDescent="0.2">
      <c r="A42" s="68" t="s">
        <v>32</v>
      </c>
      <c r="B42" s="68"/>
      <c r="C42" s="68"/>
      <c r="D42" s="68"/>
      <c r="E42" s="63"/>
      <c r="F42" s="63"/>
      <c r="G42" s="4" t="s">
        <v>26</v>
      </c>
      <c r="H42" s="61">
        <v>250</v>
      </c>
      <c r="I42" s="61"/>
      <c r="J42" s="4" t="s">
        <v>6</v>
      </c>
      <c r="K42" s="62">
        <f>H42*E42</f>
        <v>0</v>
      </c>
      <c r="L42" s="63"/>
    </row>
    <row r="43" spans="1:12" x14ac:dyDescent="0.2">
      <c r="A43" s="68" t="s">
        <v>31</v>
      </c>
      <c r="B43" s="68"/>
      <c r="C43" s="68"/>
      <c r="D43" s="68"/>
      <c r="E43" s="63"/>
      <c r="F43" s="63"/>
      <c r="G43" s="4" t="s">
        <v>26</v>
      </c>
      <c r="H43" s="61">
        <v>325</v>
      </c>
      <c r="I43" s="61"/>
      <c r="J43" s="4" t="s">
        <v>6</v>
      </c>
      <c r="K43" s="62">
        <f>H43*E43</f>
        <v>0</v>
      </c>
      <c r="L43" s="63"/>
    </row>
    <row r="44" spans="1:12" x14ac:dyDescent="0.2">
      <c r="A44" s="68" t="s">
        <v>27</v>
      </c>
      <c r="B44" s="68"/>
      <c r="C44" s="68"/>
      <c r="D44" s="68"/>
      <c r="E44" s="63"/>
      <c r="F44" s="63"/>
      <c r="G44" s="4" t="s">
        <v>24</v>
      </c>
      <c r="H44" s="61">
        <v>1000</v>
      </c>
      <c r="I44" s="61"/>
      <c r="J44" s="4" t="s">
        <v>6</v>
      </c>
      <c r="K44" s="62">
        <f t="shared" si="0"/>
        <v>0</v>
      </c>
      <c r="L44" s="63"/>
    </row>
    <row r="45" spans="1:12" x14ac:dyDescent="0.2">
      <c r="A45" s="68" t="s">
        <v>28</v>
      </c>
      <c r="B45" s="68"/>
      <c r="C45" s="68"/>
      <c r="D45" s="68"/>
      <c r="E45" s="63"/>
      <c r="F45" s="63"/>
      <c r="G45" s="4" t="s">
        <v>24</v>
      </c>
      <c r="H45" s="61">
        <v>2000</v>
      </c>
      <c r="I45" s="61"/>
      <c r="J45" s="4" t="s">
        <v>6</v>
      </c>
      <c r="K45" s="62">
        <f t="shared" si="0"/>
        <v>0</v>
      </c>
      <c r="L45" s="63"/>
    </row>
    <row r="46" spans="1:12" x14ac:dyDescent="0.2">
      <c r="A46" s="68" t="s">
        <v>30</v>
      </c>
      <c r="B46" s="68"/>
      <c r="C46" s="68"/>
      <c r="D46" s="68"/>
      <c r="E46" s="63"/>
      <c r="F46" s="63"/>
      <c r="G46" s="3" t="s">
        <v>5</v>
      </c>
      <c r="H46" s="61">
        <v>22</v>
      </c>
      <c r="I46" s="61"/>
      <c r="J46" s="4" t="s">
        <v>6</v>
      </c>
      <c r="K46" s="62">
        <f t="shared" si="0"/>
        <v>0</v>
      </c>
      <c r="L46" s="63"/>
    </row>
    <row r="47" spans="1:12" x14ac:dyDescent="0.2">
      <c r="A47" s="68" t="s">
        <v>29</v>
      </c>
      <c r="B47" s="68"/>
      <c r="C47" s="68"/>
      <c r="D47" s="68"/>
      <c r="E47" s="109"/>
      <c r="F47" s="109"/>
      <c r="G47" s="4" t="s">
        <v>24</v>
      </c>
      <c r="H47" s="65">
        <v>500</v>
      </c>
      <c r="I47" s="65"/>
      <c r="J47" s="4" t="s">
        <v>6</v>
      </c>
      <c r="K47" s="66">
        <f t="shared" si="0"/>
        <v>0</v>
      </c>
      <c r="L47" s="109"/>
    </row>
    <row r="48" spans="1:12" ht="3" customHeight="1" x14ac:dyDescent="0.2">
      <c r="A48" s="68"/>
      <c r="B48" s="68"/>
      <c r="C48" s="68"/>
      <c r="D48" s="68"/>
      <c r="E48" s="47"/>
      <c r="F48" s="47"/>
      <c r="G48" s="7"/>
      <c r="H48" s="48"/>
      <c r="I48" s="48"/>
      <c r="J48" s="12"/>
      <c r="K48" s="49"/>
      <c r="L48" s="47"/>
    </row>
    <row r="49" spans="1:12" x14ac:dyDescent="0.2">
      <c r="A49" s="68" t="s">
        <v>45</v>
      </c>
      <c r="B49" s="68"/>
      <c r="C49" s="68"/>
      <c r="D49" s="68"/>
      <c r="E49" s="63"/>
      <c r="F49" s="63"/>
      <c r="G49" s="4" t="s">
        <v>24</v>
      </c>
      <c r="H49" s="61"/>
      <c r="I49" s="61"/>
      <c r="J49" s="4" t="s">
        <v>6</v>
      </c>
      <c r="K49" s="62">
        <f t="shared" si="0"/>
        <v>0</v>
      </c>
      <c r="L49" s="63"/>
    </row>
    <row r="50" spans="1:12" ht="3" customHeight="1" x14ac:dyDescent="0.2">
      <c r="A50" s="68"/>
      <c r="B50" s="68"/>
      <c r="C50" s="68"/>
      <c r="D50" s="68"/>
      <c r="E50" s="47"/>
      <c r="F50" s="47"/>
      <c r="G50" s="7"/>
      <c r="H50" s="48"/>
      <c r="I50" s="48"/>
      <c r="J50" s="12"/>
      <c r="K50" s="49"/>
      <c r="L50" s="47"/>
    </row>
    <row r="51" spans="1:12" x14ac:dyDescent="0.2">
      <c r="A51" s="68" t="s">
        <v>46</v>
      </c>
      <c r="B51" s="68"/>
      <c r="C51" s="68"/>
      <c r="D51" s="68"/>
      <c r="E51" s="63"/>
      <c r="F51" s="63"/>
      <c r="H51" s="61"/>
      <c r="I51" s="61"/>
      <c r="J51" s="4" t="s">
        <v>6</v>
      </c>
      <c r="K51" s="62">
        <f t="shared" si="0"/>
        <v>0</v>
      </c>
      <c r="L51" s="63"/>
    </row>
    <row r="52" spans="1:12" x14ac:dyDescent="0.2">
      <c r="A52" s="2"/>
      <c r="B52" s="68" t="s">
        <v>47</v>
      </c>
      <c r="C52" s="68"/>
      <c r="D52" s="68"/>
      <c r="E52" s="63"/>
      <c r="F52" s="63"/>
      <c r="G52" s="3" t="s">
        <v>5</v>
      </c>
      <c r="H52" s="61">
        <v>70</v>
      </c>
      <c r="I52" s="61"/>
      <c r="J52" s="4" t="s">
        <v>6</v>
      </c>
      <c r="K52" s="62">
        <f t="shared" si="0"/>
        <v>0</v>
      </c>
      <c r="L52" s="63"/>
    </row>
    <row r="53" spans="1:12" x14ac:dyDescent="0.2">
      <c r="A53" s="2"/>
      <c r="B53" s="68" t="s">
        <v>48</v>
      </c>
      <c r="C53" s="68"/>
      <c r="D53" s="68"/>
      <c r="E53" s="63"/>
      <c r="F53" s="63"/>
      <c r="G53" s="3" t="s">
        <v>5</v>
      </c>
      <c r="H53" s="61">
        <v>80</v>
      </c>
      <c r="I53" s="61"/>
      <c r="J53" s="4" t="s">
        <v>6</v>
      </c>
      <c r="K53" s="62">
        <f t="shared" si="0"/>
        <v>0</v>
      </c>
      <c r="L53" s="63"/>
    </row>
    <row r="54" spans="1:12" x14ac:dyDescent="0.2">
      <c r="A54" s="2"/>
      <c r="B54" s="68" t="s">
        <v>49</v>
      </c>
      <c r="C54" s="68"/>
      <c r="D54" s="68"/>
      <c r="E54" s="63"/>
      <c r="F54" s="63"/>
      <c r="G54" s="4" t="s">
        <v>24</v>
      </c>
      <c r="H54" s="61">
        <v>1000</v>
      </c>
      <c r="I54" s="61"/>
      <c r="J54" s="4" t="s">
        <v>6</v>
      </c>
      <c r="K54" s="62">
        <f t="shared" si="0"/>
        <v>0</v>
      </c>
      <c r="L54" s="63"/>
    </row>
    <row r="55" spans="1:12" x14ac:dyDescent="0.2">
      <c r="A55" s="2"/>
      <c r="B55" s="68" t="s">
        <v>50</v>
      </c>
      <c r="C55" s="68"/>
      <c r="D55" s="68"/>
      <c r="E55" s="63"/>
      <c r="F55" s="63"/>
      <c r="G55" s="4" t="s">
        <v>26</v>
      </c>
      <c r="H55" s="61">
        <v>350</v>
      </c>
      <c r="I55" s="61"/>
      <c r="J55" s="4" t="s">
        <v>6</v>
      </c>
      <c r="K55" s="62">
        <f t="shared" si="0"/>
        <v>0</v>
      </c>
      <c r="L55" s="63"/>
    </row>
    <row r="56" spans="1:12" x14ac:dyDescent="0.2">
      <c r="A56" s="2"/>
      <c r="B56" s="68" t="s">
        <v>51</v>
      </c>
      <c r="C56" s="68"/>
      <c r="D56" s="68"/>
      <c r="E56" s="109"/>
      <c r="F56" s="109"/>
      <c r="G56" s="4" t="s">
        <v>24</v>
      </c>
      <c r="H56" s="65">
        <v>750</v>
      </c>
      <c r="I56" s="65"/>
      <c r="J56" s="4" t="s">
        <v>6</v>
      </c>
      <c r="K56" s="66">
        <f t="shared" si="0"/>
        <v>0</v>
      </c>
      <c r="L56" s="109"/>
    </row>
    <row r="57" spans="1:12" x14ac:dyDescent="0.2">
      <c r="A57" s="68"/>
      <c r="B57" s="68"/>
      <c r="C57" s="68"/>
      <c r="D57" s="68"/>
      <c r="E57" s="47"/>
      <c r="F57" s="47"/>
      <c r="G57" s="7"/>
      <c r="H57" s="48"/>
      <c r="I57" s="48"/>
      <c r="J57" s="12"/>
      <c r="K57" s="49"/>
      <c r="L57" s="47"/>
    </row>
    <row r="58" spans="1:12" x14ac:dyDescent="0.2">
      <c r="A58" s="68"/>
      <c r="B58" s="68"/>
      <c r="C58" s="68"/>
      <c r="D58" s="68"/>
      <c r="E58" s="47"/>
      <c r="F58" s="47"/>
      <c r="G58" s="7"/>
      <c r="H58" s="48"/>
      <c r="I58" s="48"/>
      <c r="J58" s="12"/>
      <c r="K58" s="49"/>
      <c r="L58" s="47"/>
    </row>
    <row r="59" spans="1:12" x14ac:dyDescent="0.2">
      <c r="A59" s="2"/>
      <c r="B59" s="2"/>
      <c r="C59" s="2"/>
      <c r="D59" s="2"/>
      <c r="E59" s="7"/>
      <c r="F59" s="7"/>
      <c r="G59" s="7"/>
      <c r="H59" s="14"/>
      <c r="I59" s="14"/>
      <c r="J59" s="12"/>
      <c r="K59" s="15"/>
      <c r="L59" s="7"/>
    </row>
    <row r="60" spans="1:12" x14ac:dyDescent="0.2">
      <c r="A60" s="2"/>
      <c r="B60" s="2"/>
      <c r="C60" s="2"/>
      <c r="D60" s="2"/>
      <c r="E60" s="7"/>
      <c r="F60" s="7"/>
      <c r="G60" s="7"/>
      <c r="H60" s="14"/>
      <c r="I60" s="14"/>
      <c r="J60" s="12"/>
      <c r="K60" s="15"/>
      <c r="L60" s="7"/>
    </row>
    <row r="62" spans="1:12" x14ac:dyDescent="0.2">
      <c r="F62" s="54" t="s">
        <v>76</v>
      </c>
      <c r="G62" s="54"/>
      <c r="H62" s="54"/>
      <c r="I62" s="54"/>
      <c r="K62" s="55">
        <f>SUM(K9:L61)</f>
        <v>0</v>
      </c>
      <c r="L62" s="69"/>
    </row>
    <row r="63" spans="1:12" x14ac:dyDescent="0.2">
      <c r="A63" s="2"/>
      <c r="B63" s="2"/>
      <c r="C63" s="2"/>
      <c r="D63" s="2"/>
      <c r="E63" s="7"/>
      <c r="F63" s="7"/>
      <c r="G63" s="7"/>
      <c r="H63" s="14"/>
      <c r="I63" s="14"/>
      <c r="J63" s="12"/>
      <c r="K63" s="15"/>
      <c r="L63" s="7"/>
    </row>
    <row r="64" spans="1:12" x14ac:dyDescent="0.2">
      <c r="A64" s="2"/>
      <c r="B64" s="2"/>
      <c r="C64" s="2"/>
      <c r="D64" s="2"/>
      <c r="E64" s="7"/>
      <c r="F64" s="7"/>
      <c r="G64" s="7"/>
      <c r="H64" s="14"/>
      <c r="I64" s="14"/>
      <c r="J64" s="12"/>
      <c r="K64" s="15"/>
      <c r="L64" s="7"/>
    </row>
    <row r="65" spans="1:12" x14ac:dyDescent="0.2">
      <c r="A65" s="2"/>
      <c r="B65" s="2"/>
      <c r="C65" s="2"/>
      <c r="D65" s="2"/>
      <c r="E65" s="7"/>
      <c r="F65" s="7"/>
      <c r="G65" s="7"/>
      <c r="H65" s="14"/>
      <c r="I65" s="14"/>
      <c r="J65" s="12"/>
      <c r="K65" s="15"/>
      <c r="L65" s="7"/>
    </row>
    <row r="66" spans="1:12" s="10" customFormat="1" ht="22.5" customHeight="1" x14ac:dyDescent="0.2">
      <c r="A66" s="108" t="s">
        <v>14</v>
      </c>
      <c r="B66" s="108"/>
      <c r="C66" s="108"/>
      <c r="D66" s="108"/>
      <c r="E66" s="108" t="s">
        <v>15</v>
      </c>
      <c r="F66" s="108"/>
      <c r="G66" s="9" t="s">
        <v>16</v>
      </c>
      <c r="H66" s="108" t="s">
        <v>17</v>
      </c>
      <c r="I66" s="108"/>
      <c r="J66" s="9"/>
      <c r="K66" s="108" t="s">
        <v>18</v>
      </c>
      <c r="L66" s="108"/>
    </row>
    <row r="67" spans="1:12" x14ac:dyDescent="0.2">
      <c r="A67" s="68" t="s">
        <v>52</v>
      </c>
      <c r="B67" s="68"/>
      <c r="C67" s="68"/>
      <c r="D67" s="68"/>
      <c r="E67" s="63"/>
      <c r="F67" s="63"/>
      <c r="H67" s="61"/>
      <c r="I67" s="61"/>
      <c r="J67" s="4" t="s">
        <v>6</v>
      </c>
      <c r="K67" s="62">
        <f>H67*E67</f>
        <v>0</v>
      </c>
      <c r="L67" s="63"/>
    </row>
    <row r="68" spans="1:12" x14ac:dyDescent="0.2">
      <c r="A68" s="2"/>
      <c r="B68" s="68" t="s">
        <v>53</v>
      </c>
      <c r="C68" s="68"/>
      <c r="D68" s="68"/>
      <c r="E68" s="63"/>
      <c r="F68" s="63"/>
      <c r="G68" s="4" t="s">
        <v>24</v>
      </c>
      <c r="H68" s="61"/>
      <c r="I68" s="61"/>
      <c r="J68" s="4" t="s">
        <v>6</v>
      </c>
      <c r="K68" s="62">
        <f t="shared" ref="K68:K96" si="1">H68*E68</f>
        <v>0</v>
      </c>
      <c r="L68" s="63"/>
    </row>
    <row r="69" spans="1:12" x14ac:dyDescent="0.2">
      <c r="A69" s="2"/>
      <c r="B69" s="68" t="s">
        <v>54</v>
      </c>
      <c r="C69" s="68"/>
      <c r="D69" s="68"/>
      <c r="E69" s="63"/>
      <c r="F69" s="63"/>
      <c r="G69" s="3" t="s">
        <v>5</v>
      </c>
      <c r="H69" s="61"/>
      <c r="I69" s="61"/>
      <c r="J69" s="4" t="s">
        <v>6</v>
      </c>
      <c r="K69" s="62">
        <f t="shared" si="1"/>
        <v>0</v>
      </c>
      <c r="L69" s="63"/>
    </row>
    <row r="70" spans="1:12" x14ac:dyDescent="0.2">
      <c r="A70" s="2"/>
      <c r="B70" s="68" t="s">
        <v>55</v>
      </c>
      <c r="C70" s="68"/>
      <c r="D70" s="68"/>
      <c r="E70" s="63"/>
      <c r="F70" s="63"/>
      <c r="G70" s="4" t="s">
        <v>24</v>
      </c>
      <c r="H70" s="61"/>
      <c r="I70" s="61"/>
      <c r="J70" s="4" t="s">
        <v>6</v>
      </c>
      <c r="K70" s="62">
        <f t="shared" si="1"/>
        <v>0</v>
      </c>
      <c r="L70" s="63"/>
    </row>
    <row r="71" spans="1:12" x14ac:dyDescent="0.2">
      <c r="A71" s="2"/>
      <c r="B71" s="68" t="s">
        <v>56</v>
      </c>
      <c r="C71" s="68"/>
      <c r="D71" s="68"/>
      <c r="E71" s="63"/>
      <c r="F71" s="63"/>
      <c r="G71" s="4" t="s">
        <v>24</v>
      </c>
      <c r="H71" s="61"/>
      <c r="I71" s="61"/>
      <c r="J71" s="4" t="s">
        <v>6</v>
      </c>
      <c r="K71" s="62">
        <f t="shared" si="1"/>
        <v>0</v>
      </c>
      <c r="L71" s="63"/>
    </row>
    <row r="72" spans="1:12" x14ac:dyDescent="0.2">
      <c r="A72" s="2"/>
      <c r="B72" s="68" t="s">
        <v>57</v>
      </c>
      <c r="C72" s="68"/>
      <c r="D72" s="68"/>
      <c r="E72" s="63"/>
      <c r="F72" s="63"/>
      <c r="G72" s="4" t="s">
        <v>24</v>
      </c>
      <c r="H72" s="61"/>
      <c r="I72" s="61"/>
      <c r="J72" s="4" t="s">
        <v>6</v>
      </c>
      <c r="K72" s="62">
        <f t="shared" si="1"/>
        <v>0</v>
      </c>
      <c r="L72" s="63"/>
    </row>
    <row r="73" spans="1:12" x14ac:dyDescent="0.2">
      <c r="A73" s="2"/>
      <c r="B73" s="68" t="s">
        <v>58</v>
      </c>
      <c r="C73" s="68"/>
      <c r="D73" s="68"/>
      <c r="E73" s="63"/>
      <c r="F73" s="63"/>
      <c r="G73" s="4" t="s">
        <v>72</v>
      </c>
      <c r="H73" s="61"/>
      <c r="I73" s="61"/>
      <c r="J73" s="4" t="s">
        <v>6</v>
      </c>
      <c r="K73" s="62">
        <f t="shared" si="1"/>
        <v>0</v>
      </c>
      <c r="L73" s="63"/>
    </row>
    <row r="74" spans="1:12" ht="3" customHeight="1" x14ac:dyDescent="0.2">
      <c r="A74" s="68"/>
      <c r="B74" s="68"/>
      <c r="C74" s="68"/>
      <c r="D74" s="68"/>
      <c r="E74" s="47"/>
      <c r="F74" s="47"/>
      <c r="G74" s="7"/>
      <c r="H74" s="48"/>
      <c r="I74" s="48"/>
      <c r="J74" s="12"/>
      <c r="K74" s="49"/>
      <c r="L74" s="47"/>
    </row>
    <row r="75" spans="1:12" x14ac:dyDescent="0.2">
      <c r="A75" s="68" t="s">
        <v>93</v>
      </c>
      <c r="B75" s="68"/>
      <c r="C75" s="68"/>
      <c r="D75" s="68"/>
      <c r="E75" s="63"/>
      <c r="F75" s="63"/>
      <c r="G75" s="3" t="s">
        <v>5</v>
      </c>
      <c r="H75" s="61">
        <v>60</v>
      </c>
      <c r="I75" s="61"/>
      <c r="J75" s="4" t="s">
        <v>6</v>
      </c>
      <c r="K75" s="62">
        <f t="shared" si="1"/>
        <v>0</v>
      </c>
      <c r="L75" s="63"/>
    </row>
    <row r="76" spans="1:12" x14ac:dyDescent="0.2">
      <c r="A76" s="68" t="s">
        <v>92</v>
      </c>
      <c r="B76" s="68"/>
      <c r="C76" s="68"/>
      <c r="D76" s="68"/>
      <c r="E76" s="63"/>
      <c r="F76" s="63"/>
      <c r="G76" s="4" t="s">
        <v>24</v>
      </c>
      <c r="H76" s="61">
        <v>340</v>
      </c>
      <c r="I76" s="61"/>
      <c r="J76" s="4" t="s">
        <v>6</v>
      </c>
      <c r="K76" s="62">
        <f t="shared" si="1"/>
        <v>0</v>
      </c>
      <c r="L76" s="63"/>
    </row>
    <row r="77" spans="1:12" x14ac:dyDescent="0.2">
      <c r="A77" s="68" t="s">
        <v>59</v>
      </c>
      <c r="B77" s="68"/>
      <c r="C77" s="68"/>
      <c r="D77" s="68"/>
      <c r="E77" s="63"/>
      <c r="F77" s="63"/>
      <c r="G77" s="3" t="s">
        <v>5</v>
      </c>
      <c r="H77" s="61">
        <v>20</v>
      </c>
      <c r="I77" s="61"/>
      <c r="J77" s="4" t="s">
        <v>6</v>
      </c>
      <c r="K77" s="62">
        <f t="shared" si="1"/>
        <v>0</v>
      </c>
      <c r="L77" s="63"/>
    </row>
    <row r="78" spans="1:12" x14ac:dyDescent="0.2">
      <c r="A78" s="68" t="s">
        <v>60</v>
      </c>
      <c r="B78" s="68"/>
      <c r="C78" s="68"/>
      <c r="D78" s="68"/>
      <c r="E78" s="63"/>
      <c r="F78" s="63"/>
      <c r="G78" s="4" t="s">
        <v>24</v>
      </c>
      <c r="H78" s="61">
        <v>2000</v>
      </c>
      <c r="I78" s="61"/>
      <c r="J78" s="4" t="s">
        <v>6</v>
      </c>
      <c r="K78" s="62">
        <f t="shared" si="1"/>
        <v>0</v>
      </c>
      <c r="L78" s="63"/>
    </row>
    <row r="79" spans="1:12" x14ac:dyDescent="0.2">
      <c r="A79" s="68" t="s">
        <v>74</v>
      </c>
      <c r="B79" s="68"/>
      <c r="C79" s="68"/>
      <c r="D79" s="68"/>
      <c r="E79" s="63"/>
      <c r="F79" s="63"/>
      <c r="G79" s="3" t="s">
        <v>5</v>
      </c>
      <c r="H79" s="61">
        <v>5</v>
      </c>
      <c r="I79" s="61"/>
      <c r="J79" s="4" t="s">
        <v>6</v>
      </c>
      <c r="K79" s="62">
        <f>H79*E79</f>
        <v>0</v>
      </c>
      <c r="L79" s="63"/>
    </row>
    <row r="80" spans="1:12" x14ac:dyDescent="0.2">
      <c r="A80" s="68" t="s">
        <v>75</v>
      </c>
      <c r="B80" s="68"/>
      <c r="C80" s="68"/>
      <c r="D80" s="68"/>
      <c r="E80" s="63"/>
      <c r="F80" s="63"/>
      <c r="G80" s="3" t="s">
        <v>5</v>
      </c>
      <c r="H80" s="61">
        <v>20</v>
      </c>
      <c r="I80" s="61"/>
      <c r="J80" s="4" t="s">
        <v>6</v>
      </c>
      <c r="K80" s="62">
        <f>H80*E80</f>
        <v>0</v>
      </c>
      <c r="L80" s="63"/>
    </row>
    <row r="81" spans="1:12" x14ac:dyDescent="0.2">
      <c r="A81" s="68" t="s">
        <v>95</v>
      </c>
      <c r="B81" s="68"/>
      <c r="C81" s="68"/>
      <c r="D81" s="68"/>
      <c r="E81" s="63"/>
      <c r="F81" s="63"/>
      <c r="G81" s="4" t="s">
        <v>94</v>
      </c>
      <c r="H81" s="61">
        <v>50</v>
      </c>
      <c r="I81" s="61"/>
      <c r="J81" s="4" t="s">
        <v>6</v>
      </c>
      <c r="K81" s="62">
        <f>H81*E81</f>
        <v>0</v>
      </c>
      <c r="L81" s="63"/>
    </row>
    <row r="82" spans="1:12" x14ac:dyDescent="0.2">
      <c r="A82" s="68" t="s">
        <v>96</v>
      </c>
      <c r="B82" s="68"/>
      <c r="C82" s="68"/>
      <c r="D82" s="68"/>
      <c r="E82" s="63"/>
      <c r="F82" s="63"/>
      <c r="G82" s="3" t="s">
        <v>5</v>
      </c>
      <c r="H82" s="61">
        <v>2</v>
      </c>
      <c r="I82" s="61"/>
      <c r="J82" s="4" t="s">
        <v>6</v>
      </c>
      <c r="K82" s="62">
        <f t="shared" si="1"/>
        <v>0</v>
      </c>
      <c r="L82" s="63"/>
    </row>
    <row r="83" spans="1:12" x14ac:dyDescent="0.2">
      <c r="A83" s="68" t="s">
        <v>97</v>
      </c>
      <c r="B83" s="68"/>
      <c r="C83" s="68"/>
      <c r="D83" s="68"/>
      <c r="E83" s="63"/>
      <c r="F83" s="63"/>
      <c r="G83" s="3" t="s">
        <v>5</v>
      </c>
      <c r="H83" s="61">
        <v>0.15</v>
      </c>
      <c r="I83" s="61"/>
      <c r="J83" s="4" t="s">
        <v>6</v>
      </c>
      <c r="K83" s="62">
        <f t="shared" si="1"/>
        <v>0</v>
      </c>
      <c r="L83" s="63"/>
    </row>
    <row r="84" spans="1:12" ht="3" customHeight="1" x14ac:dyDescent="0.2">
      <c r="A84" s="68"/>
      <c r="B84" s="68"/>
      <c r="C84" s="68"/>
      <c r="D84" s="68"/>
      <c r="E84" s="47"/>
      <c r="F84" s="47"/>
      <c r="G84" s="7"/>
      <c r="H84" s="48"/>
      <c r="I84" s="48"/>
      <c r="J84" s="12"/>
      <c r="K84" s="49"/>
      <c r="L84" s="47"/>
    </row>
    <row r="85" spans="1:12" x14ac:dyDescent="0.2">
      <c r="A85" s="68" t="s">
        <v>61</v>
      </c>
      <c r="B85" s="68"/>
      <c r="C85" s="68"/>
      <c r="D85" s="68"/>
      <c r="E85" s="63"/>
      <c r="F85" s="63"/>
      <c r="G85" s="4" t="s">
        <v>72</v>
      </c>
      <c r="H85" s="61"/>
      <c r="I85" s="61"/>
      <c r="J85" s="4" t="s">
        <v>6</v>
      </c>
      <c r="K85" s="62">
        <f t="shared" si="1"/>
        <v>0</v>
      </c>
      <c r="L85" s="63"/>
    </row>
    <row r="86" spans="1:12" ht="3" customHeight="1" x14ac:dyDescent="0.2">
      <c r="A86" s="68"/>
      <c r="B86" s="68"/>
      <c r="C86" s="68"/>
      <c r="D86" s="68"/>
      <c r="E86" s="47"/>
      <c r="F86" s="47"/>
      <c r="G86" s="7"/>
      <c r="H86" s="48"/>
      <c r="I86" s="48"/>
      <c r="J86" s="12"/>
      <c r="K86" s="49"/>
      <c r="L86" s="47"/>
    </row>
    <row r="87" spans="1:12" x14ac:dyDescent="0.2">
      <c r="A87" s="68" t="s">
        <v>62</v>
      </c>
      <c r="B87" s="68"/>
      <c r="C87" s="68"/>
      <c r="D87" s="68"/>
      <c r="E87" s="63"/>
      <c r="F87" s="63"/>
      <c r="G87" s="4" t="s">
        <v>24</v>
      </c>
      <c r="H87" s="61">
        <v>1500</v>
      </c>
      <c r="I87" s="61"/>
      <c r="J87" s="4" t="s">
        <v>6</v>
      </c>
      <c r="K87" s="62">
        <f t="shared" si="1"/>
        <v>0</v>
      </c>
      <c r="L87" s="63"/>
    </row>
    <row r="88" spans="1:12" ht="3" customHeight="1" x14ac:dyDescent="0.2">
      <c r="A88" s="68"/>
      <c r="B88" s="68"/>
      <c r="C88" s="68"/>
      <c r="D88" s="68"/>
      <c r="E88" s="47"/>
      <c r="F88" s="47"/>
      <c r="G88" s="7"/>
      <c r="H88" s="48"/>
      <c r="I88" s="48"/>
      <c r="J88" s="12"/>
      <c r="K88" s="49"/>
      <c r="L88" s="47"/>
    </row>
    <row r="89" spans="1:12" x14ac:dyDescent="0.2">
      <c r="A89" s="68" t="s">
        <v>63</v>
      </c>
      <c r="B89" s="68"/>
      <c r="C89" s="68"/>
      <c r="D89" s="68"/>
      <c r="E89" s="63"/>
      <c r="F89" s="63"/>
      <c r="H89" s="61"/>
      <c r="I89" s="61"/>
      <c r="J89" s="4" t="s">
        <v>6</v>
      </c>
      <c r="K89" s="62">
        <f t="shared" si="1"/>
        <v>0</v>
      </c>
      <c r="L89" s="63"/>
    </row>
    <row r="90" spans="1:12" x14ac:dyDescent="0.2">
      <c r="A90" s="2"/>
      <c r="B90" s="68" t="s">
        <v>64</v>
      </c>
      <c r="C90" s="68"/>
      <c r="D90" s="68"/>
      <c r="E90" s="63"/>
      <c r="F90" s="63"/>
      <c r="G90" s="3" t="s">
        <v>5</v>
      </c>
      <c r="H90" s="61">
        <v>12</v>
      </c>
      <c r="I90" s="61"/>
      <c r="J90" s="4" t="s">
        <v>6</v>
      </c>
      <c r="K90" s="62">
        <f t="shared" si="1"/>
        <v>0</v>
      </c>
      <c r="L90" s="63"/>
    </row>
    <row r="91" spans="1:12" x14ac:dyDescent="0.2">
      <c r="A91" s="2"/>
      <c r="B91" s="68" t="s">
        <v>65</v>
      </c>
      <c r="C91" s="68"/>
      <c r="D91" s="68"/>
      <c r="E91" s="63"/>
      <c r="F91" s="63"/>
      <c r="G91" s="3" t="s">
        <v>5</v>
      </c>
      <c r="H91" s="61">
        <v>35</v>
      </c>
      <c r="I91" s="61"/>
      <c r="J91" s="4" t="s">
        <v>6</v>
      </c>
      <c r="K91" s="62">
        <f t="shared" si="1"/>
        <v>0</v>
      </c>
      <c r="L91" s="63"/>
    </row>
    <row r="92" spans="1:12" ht="3" customHeight="1" x14ac:dyDescent="0.2">
      <c r="A92" s="68"/>
      <c r="B92" s="68"/>
      <c r="C92" s="68"/>
      <c r="D92" s="68"/>
      <c r="E92" s="47"/>
      <c r="F92" s="47"/>
      <c r="G92" s="7"/>
      <c r="H92" s="48"/>
      <c r="I92" s="48"/>
      <c r="J92" s="12"/>
      <c r="K92" s="49"/>
      <c r="L92" s="47"/>
    </row>
    <row r="93" spans="1:12" x14ac:dyDescent="0.2">
      <c r="A93" s="68" t="s">
        <v>66</v>
      </c>
      <c r="B93" s="68"/>
      <c r="C93" s="68"/>
      <c r="D93" s="68"/>
      <c r="E93" s="63"/>
      <c r="F93" s="63"/>
      <c r="G93" s="4" t="s">
        <v>73</v>
      </c>
      <c r="H93" s="61">
        <v>2</v>
      </c>
      <c r="I93" s="61"/>
      <c r="J93" s="4" t="s">
        <v>6</v>
      </c>
      <c r="K93" s="62">
        <f t="shared" si="1"/>
        <v>0</v>
      </c>
      <c r="L93" s="63"/>
    </row>
    <row r="94" spans="1:12" ht="3" customHeight="1" x14ac:dyDescent="0.2">
      <c r="A94" s="68"/>
      <c r="B94" s="68"/>
      <c r="C94" s="68"/>
      <c r="D94" s="68"/>
      <c r="E94" s="47"/>
      <c r="F94" s="47"/>
      <c r="G94" s="12"/>
      <c r="H94" s="48"/>
      <c r="I94" s="48"/>
      <c r="J94" s="12"/>
      <c r="K94" s="49"/>
      <c r="L94" s="47"/>
    </row>
    <row r="95" spans="1:12" x14ac:dyDescent="0.2">
      <c r="A95" s="68" t="s">
        <v>67</v>
      </c>
      <c r="B95" s="68"/>
      <c r="C95" s="68"/>
      <c r="D95" s="68"/>
      <c r="E95" s="63"/>
      <c r="F95" s="63"/>
      <c r="G95" s="4" t="s">
        <v>73</v>
      </c>
      <c r="H95" s="61">
        <v>5</v>
      </c>
      <c r="I95" s="61"/>
      <c r="J95" s="4" t="s">
        <v>6</v>
      </c>
      <c r="K95" s="62">
        <f t="shared" si="1"/>
        <v>0</v>
      </c>
      <c r="L95" s="63"/>
    </row>
    <row r="96" spans="1:12" x14ac:dyDescent="0.2">
      <c r="A96" s="68" t="s">
        <v>68</v>
      </c>
      <c r="B96" s="68"/>
      <c r="C96" s="68"/>
      <c r="D96" s="68"/>
      <c r="E96" s="63"/>
      <c r="F96" s="63"/>
      <c r="G96" s="3" t="s">
        <v>5</v>
      </c>
      <c r="H96" s="61">
        <v>3</v>
      </c>
      <c r="I96" s="61"/>
      <c r="J96" s="4" t="s">
        <v>6</v>
      </c>
      <c r="K96" s="62">
        <f t="shared" si="1"/>
        <v>0</v>
      </c>
      <c r="L96" s="63"/>
    </row>
    <row r="97" spans="1:12" x14ac:dyDescent="0.2">
      <c r="A97" s="68" t="s">
        <v>69</v>
      </c>
      <c r="B97" s="68"/>
      <c r="C97" s="68"/>
      <c r="D97" s="68"/>
      <c r="E97" s="63"/>
      <c r="F97" s="63"/>
      <c r="G97" s="3" t="s">
        <v>5</v>
      </c>
      <c r="H97" s="61">
        <v>3</v>
      </c>
      <c r="I97" s="61"/>
      <c r="J97" s="4" t="s">
        <v>6</v>
      </c>
      <c r="K97" s="62">
        <f>H97*E97</f>
        <v>0</v>
      </c>
      <c r="L97" s="63"/>
    </row>
    <row r="98" spans="1:12" ht="3" customHeight="1" x14ac:dyDescent="0.2">
      <c r="A98" s="68"/>
      <c r="B98" s="68"/>
      <c r="C98" s="68"/>
      <c r="D98" s="68"/>
      <c r="E98" s="47"/>
      <c r="F98" s="47"/>
      <c r="G98" s="12"/>
      <c r="H98" s="48"/>
      <c r="I98" s="48"/>
      <c r="J98" s="12"/>
      <c r="K98" s="49"/>
      <c r="L98" s="47"/>
    </row>
    <row r="99" spans="1:12" x14ac:dyDescent="0.2">
      <c r="A99" s="68" t="s">
        <v>70</v>
      </c>
      <c r="B99" s="68"/>
      <c r="C99" s="68"/>
      <c r="D99" s="68"/>
      <c r="E99" s="63"/>
      <c r="F99" s="63"/>
      <c r="G99" s="4" t="s">
        <v>24</v>
      </c>
      <c r="H99" s="61">
        <v>350</v>
      </c>
      <c r="I99" s="61"/>
      <c r="J99" s="4" t="s">
        <v>6</v>
      </c>
      <c r="K99" s="62">
        <f>H99*E99</f>
        <v>0</v>
      </c>
      <c r="L99" s="63"/>
    </row>
    <row r="100" spans="1:12" ht="3" customHeight="1" x14ac:dyDescent="0.2">
      <c r="A100" s="68"/>
      <c r="B100" s="68"/>
      <c r="C100" s="68"/>
      <c r="D100" s="68"/>
      <c r="E100" s="47"/>
      <c r="F100" s="47"/>
      <c r="G100" s="12"/>
      <c r="H100" s="48"/>
      <c r="I100" s="48"/>
      <c r="J100" s="12"/>
      <c r="K100" s="49"/>
      <c r="L100" s="47"/>
    </row>
    <row r="101" spans="1:12" x14ac:dyDescent="0.2">
      <c r="A101" s="68" t="s">
        <v>71</v>
      </c>
      <c r="B101" s="68"/>
      <c r="C101" s="68"/>
      <c r="D101" s="68"/>
      <c r="E101" s="63"/>
      <c r="F101" s="63"/>
      <c r="G101" s="3" t="s">
        <v>5</v>
      </c>
      <c r="H101" s="61">
        <v>4</v>
      </c>
      <c r="I101" s="61"/>
      <c r="J101" s="4" t="s">
        <v>6</v>
      </c>
      <c r="K101" s="62">
        <f>H101*E101</f>
        <v>0</v>
      </c>
      <c r="L101" s="63"/>
    </row>
    <row r="102" spans="1:12" x14ac:dyDescent="0.2">
      <c r="A102" s="68"/>
      <c r="B102" s="68"/>
      <c r="C102" s="68"/>
      <c r="D102" s="68"/>
      <c r="E102" s="47"/>
      <c r="F102" s="47"/>
      <c r="G102" s="12"/>
      <c r="H102" s="48"/>
      <c r="I102" s="48"/>
      <c r="J102" s="12"/>
      <c r="K102" s="49"/>
      <c r="L102" s="47"/>
    </row>
    <row r="103" spans="1:12" x14ac:dyDescent="0.2">
      <c r="F103" s="54" t="s">
        <v>77</v>
      </c>
      <c r="G103" s="54"/>
      <c r="H103" s="54"/>
      <c r="I103" s="54"/>
      <c r="K103" s="55">
        <f>SUM(K67:L102)</f>
        <v>0</v>
      </c>
      <c r="L103" s="69"/>
    </row>
    <row r="104" spans="1:12" x14ac:dyDescent="0.2">
      <c r="F104" s="54" t="s">
        <v>76</v>
      </c>
      <c r="G104" s="54"/>
      <c r="H104" s="54"/>
      <c r="I104" s="54"/>
      <c r="K104" s="55">
        <f>K62</f>
        <v>0</v>
      </c>
      <c r="L104" s="69"/>
    </row>
    <row r="105" spans="1:12" x14ac:dyDescent="0.2">
      <c r="F105" s="54" t="s">
        <v>78</v>
      </c>
      <c r="G105" s="54"/>
      <c r="H105" s="54"/>
      <c r="I105" s="54"/>
      <c r="K105" s="55">
        <f>SUM(K103:L104)</f>
        <v>0</v>
      </c>
      <c r="L105" s="69"/>
    </row>
    <row r="106" spans="1:12" ht="2.25" customHeight="1" x14ac:dyDescent="0.2">
      <c r="F106" s="54"/>
      <c r="G106" s="54"/>
      <c r="H106" s="54"/>
      <c r="I106" s="54"/>
      <c r="K106" s="55"/>
      <c r="L106" s="55"/>
    </row>
    <row r="107" spans="1:12" x14ac:dyDescent="0.2">
      <c r="A107" s="1" t="s">
        <v>79</v>
      </c>
      <c r="F107" s="54" t="s">
        <v>80</v>
      </c>
      <c r="G107" s="54"/>
      <c r="H107" s="54"/>
      <c r="I107" s="54"/>
      <c r="K107" s="55">
        <f>K105*1.15</f>
        <v>0</v>
      </c>
      <c r="L107" s="69"/>
    </row>
    <row r="108" spans="1:12" ht="2.25" customHeight="1" x14ac:dyDescent="0.2">
      <c r="F108" s="54"/>
      <c r="G108" s="54"/>
      <c r="H108" s="54"/>
      <c r="I108" s="54"/>
      <c r="K108" s="55"/>
      <c r="L108" s="69"/>
    </row>
    <row r="109" spans="1:12" x14ac:dyDescent="0.2">
      <c r="A109" s="1" t="s">
        <v>81</v>
      </c>
      <c r="F109" s="54"/>
      <c r="G109" s="54"/>
      <c r="H109" s="54"/>
      <c r="I109" s="54"/>
      <c r="K109" s="55">
        <f>0.08*K107</f>
        <v>0</v>
      </c>
      <c r="L109" s="69"/>
    </row>
    <row r="110" spans="1:12" x14ac:dyDescent="0.2">
      <c r="A110" s="1" t="s">
        <v>82</v>
      </c>
      <c r="K110" s="55">
        <f>0.08*K107</f>
        <v>0</v>
      </c>
      <c r="L110" s="69"/>
    </row>
    <row r="111" spans="1:12" x14ac:dyDescent="0.2">
      <c r="F111" s="54" t="s">
        <v>83</v>
      </c>
      <c r="G111" s="54"/>
      <c r="H111" s="54"/>
      <c r="I111" s="54"/>
      <c r="K111" s="55">
        <f>SUM(K107:L110)</f>
        <v>0</v>
      </c>
      <c r="L111" s="69"/>
    </row>
    <row r="112" spans="1:12" ht="2.25" customHeight="1" x14ac:dyDescent="0.2">
      <c r="F112" s="6"/>
      <c r="H112" s="6"/>
      <c r="I112" s="6"/>
      <c r="K112" s="5"/>
    </row>
    <row r="113" spans="1:12" ht="12" thickBot="1" x14ac:dyDescent="0.25">
      <c r="D113" s="6" t="s">
        <v>85</v>
      </c>
      <c r="E113" s="8"/>
      <c r="F113" s="104" t="s">
        <v>98</v>
      </c>
      <c r="G113" s="105"/>
      <c r="H113" s="105"/>
      <c r="I113" s="105"/>
      <c r="K113" s="55">
        <f>0.03*K111*E113</f>
        <v>0</v>
      </c>
      <c r="L113" s="69"/>
    </row>
    <row r="114" spans="1:12" ht="2.25" customHeight="1" x14ac:dyDescent="0.2">
      <c r="F114" s="54"/>
      <c r="G114" s="54"/>
      <c r="H114" s="54"/>
      <c r="I114" s="54"/>
      <c r="K114" s="55"/>
      <c r="L114" s="69"/>
    </row>
    <row r="115" spans="1:12" x14ac:dyDescent="0.2">
      <c r="F115" s="54" t="s">
        <v>84</v>
      </c>
      <c r="G115" s="54"/>
      <c r="H115" s="54"/>
      <c r="I115" s="54"/>
      <c r="K115" s="55">
        <f>SUM(K113,K111)</f>
        <v>0</v>
      </c>
      <c r="L115" s="69"/>
    </row>
    <row r="116" spans="1:12" x14ac:dyDescent="0.2">
      <c r="F116" s="54"/>
      <c r="G116" s="54"/>
      <c r="H116" s="54"/>
      <c r="I116" s="54"/>
      <c r="K116" s="55"/>
      <c r="L116" s="69"/>
    </row>
    <row r="117" spans="1:12" ht="25.5" customHeight="1" x14ac:dyDescent="0.2">
      <c r="A117" s="102" t="s">
        <v>124</v>
      </c>
      <c r="B117" s="103"/>
      <c r="C117" s="103"/>
      <c r="D117" s="103"/>
      <c r="E117" s="103"/>
      <c r="F117" s="103"/>
      <c r="G117" s="103"/>
      <c r="H117" s="103"/>
      <c r="I117" s="103"/>
      <c r="J117" s="103"/>
      <c r="K117" s="103"/>
      <c r="L117" s="103"/>
    </row>
    <row r="118" spans="1:12" ht="12.75" x14ac:dyDescent="0.2">
      <c r="A118" s="68"/>
      <c r="B118" s="68"/>
      <c r="C118" s="68"/>
      <c r="D118" s="68"/>
      <c r="F118" s="54"/>
      <c r="G118" s="91"/>
      <c r="H118" s="91"/>
      <c r="I118" s="91"/>
      <c r="J118" s="91"/>
      <c r="K118" s="91"/>
      <c r="L118" s="91"/>
    </row>
    <row r="119" spans="1:12" ht="12.75" x14ac:dyDescent="0.2">
      <c r="A119" s="90"/>
      <c r="B119" s="90"/>
      <c r="C119" s="90"/>
      <c r="D119" s="90"/>
      <c r="F119" s="99"/>
      <c r="G119" s="100"/>
      <c r="H119" s="100"/>
      <c r="I119" s="100"/>
      <c r="J119" s="100"/>
      <c r="K119" s="100"/>
      <c r="L119" s="100"/>
    </row>
    <row r="120" spans="1:12" x14ac:dyDescent="0.2">
      <c r="A120" s="89" t="s">
        <v>126</v>
      </c>
      <c r="B120" s="89"/>
      <c r="C120" s="89"/>
      <c r="D120" s="89"/>
      <c r="F120" s="89" t="s">
        <v>127</v>
      </c>
      <c r="G120" s="89"/>
      <c r="H120" s="89"/>
      <c r="I120" s="89"/>
      <c r="J120" s="89"/>
      <c r="K120" s="89"/>
      <c r="L120" s="89"/>
    </row>
    <row r="121" spans="1:12" ht="12.75" x14ac:dyDescent="0.2">
      <c r="A121" s="68"/>
      <c r="B121" s="68"/>
      <c r="C121" s="68"/>
      <c r="D121" s="68"/>
      <c r="F121" s="54"/>
      <c r="G121" s="91"/>
      <c r="H121" s="91"/>
      <c r="I121" s="91"/>
      <c r="J121" s="91"/>
      <c r="K121" s="91"/>
      <c r="L121" s="91"/>
    </row>
    <row r="122" spans="1:12" ht="12.75" x14ac:dyDescent="0.2">
      <c r="A122" s="90" t="s">
        <v>125</v>
      </c>
      <c r="B122" s="90"/>
      <c r="C122" s="90"/>
      <c r="D122" s="90"/>
      <c r="F122" s="54"/>
      <c r="G122" s="91"/>
      <c r="H122" s="91"/>
      <c r="I122" s="91"/>
      <c r="J122" s="91"/>
      <c r="K122" s="91"/>
      <c r="L122" s="91"/>
    </row>
    <row r="123" spans="1:12" ht="12.75" x14ac:dyDescent="0.2">
      <c r="A123" s="89" t="s">
        <v>129</v>
      </c>
      <c r="B123" s="89"/>
      <c r="C123" s="89"/>
      <c r="D123" s="89"/>
      <c r="F123" s="92" t="s">
        <v>133</v>
      </c>
      <c r="G123" s="93"/>
      <c r="H123" s="93"/>
      <c r="I123" s="93"/>
      <c r="J123" s="93"/>
      <c r="K123" s="93"/>
      <c r="L123" s="93"/>
    </row>
    <row r="124" spans="1:12" ht="12.75" x14ac:dyDescent="0.2">
      <c r="A124" s="90"/>
      <c r="B124" s="90"/>
      <c r="C124" s="90"/>
      <c r="D124" s="90"/>
      <c r="F124" s="92" t="s">
        <v>134</v>
      </c>
      <c r="G124" s="93"/>
      <c r="H124" s="93"/>
      <c r="I124" s="93"/>
      <c r="J124" s="93"/>
      <c r="K124" s="93"/>
      <c r="L124" s="93"/>
    </row>
    <row r="125" spans="1:12" ht="12.75" x14ac:dyDescent="0.2">
      <c r="A125" s="89" t="s">
        <v>128</v>
      </c>
      <c r="B125" s="89"/>
      <c r="C125" s="89"/>
      <c r="D125" s="89"/>
      <c r="F125" s="54"/>
      <c r="G125" s="91"/>
      <c r="H125" s="91"/>
      <c r="I125" s="91"/>
      <c r="J125" s="91"/>
      <c r="K125" s="91"/>
      <c r="L125" s="91"/>
    </row>
    <row r="126" spans="1:12" ht="12.75" x14ac:dyDescent="0.2">
      <c r="A126" s="13"/>
      <c r="B126" s="13"/>
      <c r="C126" s="13"/>
      <c r="D126" s="13"/>
      <c r="F126" s="6"/>
      <c r="G126" s="19"/>
      <c r="H126" s="19"/>
      <c r="I126" s="19"/>
      <c r="J126" s="19"/>
      <c r="K126" s="19"/>
      <c r="L126" s="19"/>
    </row>
    <row r="127" spans="1:12" ht="12.75" x14ac:dyDescent="0.2">
      <c r="A127" s="13" t="s">
        <v>130</v>
      </c>
      <c r="B127" s="13"/>
      <c r="C127" s="13"/>
      <c r="D127" s="13"/>
      <c r="F127" s="6"/>
      <c r="G127" s="19"/>
      <c r="H127" s="19"/>
      <c r="I127" s="19"/>
      <c r="J127" s="19"/>
      <c r="K127" s="19"/>
      <c r="L127" s="19"/>
    </row>
    <row r="128" spans="1:12" ht="19.5" customHeight="1" x14ac:dyDescent="0.2">
      <c r="A128" s="13"/>
      <c r="B128" s="96" t="s">
        <v>131</v>
      </c>
      <c r="C128" s="71"/>
      <c r="D128" s="71"/>
      <c r="E128" s="71"/>
      <c r="F128" s="71"/>
      <c r="G128" s="71"/>
      <c r="H128" s="71"/>
      <c r="I128" s="71"/>
      <c r="J128" s="71"/>
      <c r="K128" s="71"/>
      <c r="L128" s="71"/>
    </row>
    <row r="129" spans="1:14" ht="12.75" x14ac:dyDescent="0.2">
      <c r="A129" s="13"/>
      <c r="B129" s="96" t="s">
        <v>132</v>
      </c>
      <c r="C129" s="71"/>
      <c r="D129" s="71"/>
      <c r="E129" s="71"/>
      <c r="F129" s="71"/>
      <c r="G129" s="71"/>
      <c r="H129" s="71"/>
      <c r="I129" s="71"/>
      <c r="J129" s="71"/>
      <c r="K129" s="71"/>
      <c r="L129" s="71"/>
    </row>
    <row r="130" spans="1:14" ht="12.75" x14ac:dyDescent="0.2">
      <c r="A130" s="13"/>
      <c r="B130" s="89"/>
      <c r="C130" s="91"/>
      <c r="D130" s="91"/>
      <c r="E130" s="91"/>
      <c r="F130" s="91"/>
      <c r="G130" s="91"/>
      <c r="H130" s="91"/>
      <c r="I130" s="91"/>
      <c r="J130" s="91"/>
      <c r="K130" s="91"/>
      <c r="L130" s="91"/>
    </row>
    <row r="131" spans="1:14" ht="12.75" x14ac:dyDescent="0.2">
      <c r="B131" s="89"/>
      <c r="C131" s="91"/>
      <c r="D131" s="91"/>
      <c r="E131" s="91"/>
      <c r="F131" s="91"/>
      <c r="G131" s="91"/>
      <c r="H131" s="91"/>
      <c r="I131" s="91"/>
      <c r="J131" s="91"/>
      <c r="K131" s="91"/>
      <c r="L131" s="91"/>
    </row>
    <row r="132" spans="1:14" s="16" customFormat="1" x14ac:dyDescent="0.2">
      <c r="A132" s="119" t="s">
        <v>99</v>
      </c>
      <c r="B132" s="119"/>
      <c r="C132" s="119"/>
      <c r="D132" s="119"/>
      <c r="E132" s="119" t="s">
        <v>100</v>
      </c>
      <c r="F132" s="119"/>
      <c r="G132" s="119" t="s">
        <v>109</v>
      </c>
      <c r="H132" s="119"/>
      <c r="I132" s="121" t="s">
        <v>101</v>
      </c>
      <c r="J132" s="122"/>
      <c r="K132" s="122"/>
      <c r="L132" s="122"/>
    </row>
    <row r="133" spans="1:14" s="16" customFormat="1" x14ac:dyDescent="0.2">
      <c r="A133" s="120"/>
      <c r="B133" s="120"/>
      <c r="C133" s="120"/>
      <c r="D133" s="120"/>
      <c r="E133" s="120"/>
      <c r="F133" s="120"/>
      <c r="G133" s="120"/>
      <c r="H133" s="120"/>
      <c r="I133" s="122"/>
      <c r="J133" s="122"/>
      <c r="K133" s="122"/>
      <c r="L133" s="122"/>
    </row>
    <row r="134" spans="1:14" ht="12.75" x14ac:dyDescent="0.2">
      <c r="A134" s="110" t="s">
        <v>0</v>
      </c>
      <c r="B134" s="110"/>
      <c r="C134" s="110"/>
      <c r="D134" s="110"/>
      <c r="E134" s="111" t="s">
        <v>102</v>
      </c>
      <c r="F134" s="123"/>
      <c r="G134" s="112">
        <v>7</v>
      </c>
      <c r="H134" s="112"/>
      <c r="I134" s="113" t="s">
        <v>110</v>
      </c>
      <c r="J134" s="114"/>
      <c r="K134" s="114"/>
      <c r="L134" s="114"/>
      <c r="N134" s="3"/>
    </row>
    <row r="135" spans="1:14" ht="12.75" x14ac:dyDescent="0.2">
      <c r="A135" s="110" t="s">
        <v>1</v>
      </c>
      <c r="B135" s="110"/>
      <c r="C135" s="110"/>
      <c r="D135" s="110"/>
      <c r="E135" s="111" t="s">
        <v>103</v>
      </c>
      <c r="F135" s="123"/>
      <c r="G135" s="112">
        <v>6</v>
      </c>
      <c r="H135" s="112"/>
      <c r="I135" s="113" t="s">
        <v>111</v>
      </c>
      <c r="J135" s="114"/>
      <c r="K135" s="114"/>
      <c r="L135" s="114"/>
      <c r="N135" s="3"/>
    </row>
    <row r="136" spans="1:14" ht="12.75" x14ac:dyDescent="0.2">
      <c r="A136" s="110" t="s">
        <v>2</v>
      </c>
      <c r="B136" s="110"/>
      <c r="C136" s="110"/>
      <c r="D136" s="110"/>
      <c r="E136" s="111" t="s">
        <v>103</v>
      </c>
      <c r="F136" s="123"/>
      <c r="G136" s="112">
        <v>30</v>
      </c>
      <c r="H136" s="112"/>
      <c r="I136" s="113" t="s">
        <v>111</v>
      </c>
      <c r="J136" s="114"/>
      <c r="K136" s="114"/>
      <c r="L136" s="114"/>
      <c r="N136" s="3"/>
    </row>
    <row r="137" spans="1:14" ht="25.5" customHeight="1" x14ac:dyDescent="0.2">
      <c r="A137" s="125" t="s">
        <v>3</v>
      </c>
      <c r="B137" s="125"/>
      <c r="C137" s="125"/>
      <c r="D137" s="125"/>
      <c r="E137" s="111" t="s">
        <v>103</v>
      </c>
      <c r="F137" s="123"/>
      <c r="G137" s="112">
        <v>12</v>
      </c>
      <c r="H137" s="112"/>
      <c r="I137" s="113" t="s">
        <v>112</v>
      </c>
      <c r="J137" s="114"/>
      <c r="K137" s="114"/>
      <c r="L137" s="114"/>
      <c r="N137" s="3"/>
    </row>
    <row r="138" spans="1:14" ht="25.5" customHeight="1" x14ac:dyDescent="0.2">
      <c r="A138" s="125" t="s">
        <v>4</v>
      </c>
      <c r="B138" s="125"/>
      <c r="C138" s="125"/>
      <c r="D138" s="125"/>
      <c r="E138" s="111" t="s">
        <v>103</v>
      </c>
      <c r="F138" s="123"/>
      <c r="G138" s="112">
        <v>60</v>
      </c>
      <c r="H138" s="112"/>
      <c r="I138" s="113" t="s">
        <v>113</v>
      </c>
      <c r="J138" s="114"/>
      <c r="K138" s="114"/>
      <c r="L138" s="114"/>
      <c r="N138" s="3"/>
    </row>
    <row r="139" spans="1:14" ht="12.75" x14ac:dyDescent="0.2">
      <c r="A139" s="110" t="s">
        <v>8</v>
      </c>
      <c r="B139" s="110"/>
      <c r="C139" s="110"/>
      <c r="D139" s="110"/>
      <c r="E139" s="111" t="s">
        <v>102</v>
      </c>
      <c r="F139" s="123"/>
      <c r="G139" s="112">
        <v>20</v>
      </c>
      <c r="H139" s="112"/>
      <c r="I139" s="113"/>
      <c r="J139" s="114"/>
      <c r="K139" s="114"/>
      <c r="L139" s="114"/>
      <c r="N139" s="3"/>
    </row>
    <row r="140" spans="1:14" ht="12.75" x14ac:dyDescent="0.2">
      <c r="A140" s="110" t="s">
        <v>9</v>
      </c>
      <c r="B140" s="110"/>
      <c r="C140" s="110"/>
      <c r="D140" s="110"/>
      <c r="E140" s="111" t="s">
        <v>102</v>
      </c>
      <c r="F140" s="123"/>
      <c r="G140" s="112">
        <v>38</v>
      </c>
      <c r="H140" s="112"/>
      <c r="I140" s="113"/>
      <c r="J140" s="114"/>
      <c r="K140" s="114"/>
      <c r="L140" s="114"/>
      <c r="N140" s="3"/>
    </row>
    <row r="141" spans="1:14" ht="12.75" x14ac:dyDescent="0.2">
      <c r="A141" s="110"/>
      <c r="B141" s="110"/>
      <c r="C141" s="110"/>
      <c r="D141" s="110"/>
      <c r="E141" s="111"/>
      <c r="F141" s="123"/>
      <c r="G141" s="112"/>
      <c r="H141" s="112"/>
      <c r="I141" s="113"/>
      <c r="J141" s="114"/>
      <c r="K141" s="114"/>
      <c r="L141" s="114"/>
      <c r="N141" s="7"/>
    </row>
    <row r="142" spans="1:14" ht="12.75" x14ac:dyDescent="0.2">
      <c r="A142" s="110" t="s">
        <v>10</v>
      </c>
      <c r="B142" s="110"/>
      <c r="C142" s="110"/>
      <c r="D142" s="110"/>
      <c r="E142" s="111" t="s">
        <v>102</v>
      </c>
      <c r="F142" s="123"/>
      <c r="G142" s="112">
        <v>10</v>
      </c>
      <c r="H142" s="112"/>
      <c r="I142" s="113"/>
      <c r="J142" s="114"/>
      <c r="K142" s="114"/>
      <c r="L142" s="114"/>
      <c r="N142" s="3"/>
    </row>
    <row r="143" spans="1:14" ht="12.75" x14ac:dyDescent="0.2">
      <c r="A143" s="110" t="s">
        <v>11</v>
      </c>
      <c r="B143" s="110"/>
      <c r="C143" s="110"/>
      <c r="D143" s="110"/>
      <c r="E143" s="111" t="s">
        <v>102</v>
      </c>
      <c r="F143" s="123"/>
      <c r="G143" s="112">
        <v>14</v>
      </c>
      <c r="H143" s="112"/>
      <c r="I143" s="113"/>
      <c r="J143" s="114"/>
      <c r="K143" s="114"/>
      <c r="L143" s="114"/>
      <c r="N143" s="3"/>
    </row>
    <row r="144" spans="1:14" ht="12.75" x14ac:dyDescent="0.2">
      <c r="A144" s="110" t="s">
        <v>13</v>
      </c>
      <c r="B144" s="110"/>
      <c r="C144" s="110"/>
      <c r="D144" s="110"/>
      <c r="E144" s="111" t="s">
        <v>102</v>
      </c>
      <c r="F144" s="123"/>
      <c r="G144" s="112">
        <v>9</v>
      </c>
      <c r="H144" s="112"/>
      <c r="I144" s="113"/>
      <c r="J144" s="114"/>
      <c r="K144" s="114"/>
      <c r="L144" s="114"/>
      <c r="N144" s="3"/>
    </row>
    <row r="145" spans="1:14" ht="12.75" x14ac:dyDescent="0.2">
      <c r="A145" s="110" t="s">
        <v>12</v>
      </c>
      <c r="B145" s="110"/>
      <c r="C145" s="110"/>
      <c r="D145" s="110"/>
      <c r="E145" s="111" t="s">
        <v>102</v>
      </c>
      <c r="F145" s="123"/>
      <c r="G145" s="112">
        <v>14</v>
      </c>
      <c r="H145" s="112"/>
      <c r="I145" s="113"/>
      <c r="J145" s="114"/>
      <c r="K145" s="114"/>
      <c r="L145" s="114"/>
      <c r="N145" s="3"/>
    </row>
    <row r="146" spans="1:14" ht="12.75" x14ac:dyDescent="0.2">
      <c r="A146" s="110"/>
      <c r="B146" s="110"/>
      <c r="C146" s="110"/>
      <c r="D146" s="110"/>
      <c r="E146" s="111"/>
      <c r="F146" s="123"/>
      <c r="G146" s="112"/>
      <c r="H146" s="112"/>
      <c r="I146" s="113"/>
      <c r="J146" s="114"/>
      <c r="K146" s="114"/>
      <c r="L146" s="114"/>
      <c r="N146" s="7"/>
    </row>
    <row r="147" spans="1:14" ht="12.75" x14ac:dyDescent="0.2">
      <c r="A147" s="110" t="s">
        <v>20</v>
      </c>
      <c r="B147" s="110"/>
      <c r="C147" s="110"/>
      <c r="D147" s="110"/>
      <c r="E147" s="111" t="s">
        <v>102</v>
      </c>
      <c r="F147" s="123"/>
      <c r="G147" s="112">
        <v>29</v>
      </c>
      <c r="H147" s="112"/>
      <c r="I147" s="113"/>
      <c r="J147" s="114"/>
      <c r="K147" s="114"/>
      <c r="L147" s="114"/>
      <c r="N147" s="3"/>
    </row>
    <row r="148" spans="1:14" ht="12.75" x14ac:dyDescent="0.2">
      <c r="A148" s="110" t="s">
        <v>21</v>
      </c>
      <c r="B148" s="110"/>
      <c r="C148" s="110"/>
      <c r="D148" s="110"/>
      <c r="E148" s="111" t="s">
        <v>102</v>
      </c>
      <c r="F148" s="123"/>
      <c r="G148" s="112">
        <v>36</v>
      </c>
      <c r="H148" s="112"/>
      <c r="I148" s="113"/>
      <c r="J148" s="114"/>
      <c r="K148" s="114"/>
      <c r="L148" s="114"/>
      <c r="N148" s="3"/>
    </row>
    <row r="149" spans="1:14" ht="12.75" x14ac:dyDescent="0.2">
      <c r="A149" s="110" t="s">
        <v>19</v>
      </c>
      <c r="B149" s="110"/>
      <c r="C149" s="110"/>
      <c r="D149" s="110"/>
      <c r="E149" s="111" t="s">
        <v>102</v>
      </c>
      <c r="F149" s="123"/>
      <c r="G149" s="112">
        <v>13</v>
      </c>
      <c r="H149" s="112"/>
      <c r="I149" s="113"/>
      <c r="J149" s="114"/>
      <c r="K149" s="114"/>
      <c r="L149" s="114"/>
      <c r="N149" s="3"/>
    </row>
    <row r="150" spans="1:14" ht="12.75" x14ac:dyDescent="0.2">
      <c r="A150" s="110" t="s">
        <v>22</v>
      </c>
      <c r="B150" s="110"/>
      <c r="C150" s="110"/>
      <c r="D150" s="110"/>
      <c r="E150" s="111" t="s">
        <v>102</v>
      </c>
      <c r="F150" s="123"/>
      <c r="G150" s="112">
        <v>20</v>
      </c>
      <c r="H150" s="112"/>
      <c r="I150" s="113"/>
      <c r="J150" s="114"/>
      <c r="K150" s="114"/>
      <c r="L150" s="114"/>
      <c r="N150" s="3"/>
    </row>
    <row r="151" spans="1:14" ht="12.75" x14ac:dyDescent="0.2">
      <c r="A151" s="110" t="s">
        <v>23</v>
      </c>
      <c r="B151" s="110"/>
      <c r="C151" s="110"/>
      <c r="D151" s="110"/>
      <c r="E151" s="111" t="s">
        <v>104</v>
      </c>
      <c r="F151" s="123"/>
      <c r="G151" s="112">
        <v>500</v>
      </c>
      <c r="H151" s="112"/>
      <c r="I151" s="113"/>
      <c r="J151" s="114"/>
      <c r="K151" s="114"/>
      <c r="L151" s="114"/>
      <c r="N151" s="4"/>
    </row>
    <row r="152" spans="1:14" ht="12.75" x14ac:dyDescent="0.2">
      <c r="A152" s="110"/>
      <c r="B152" s="110"/>
      <c r="C152" s="110"/>
      <c r="D152" s="110"/>
      <c r="E152" s="111"/>
      <c r="F152" s="123"/>
      <c r="G152" s="112"/>
      <c r="H152" s="112"/>
      <c r="I152" s="113"/>
      <c r="J152" s="114"/>
      <c r="K152" s="114"/>
      <c r="L152" s="114"/>
      <c r="N152" s="7"/>
    </row>
    <row r="153" spans="1:14" ht="12.75" x14ac:dyDescent="0.2">
      <c r="A153" s="110" t="s">
        <v>136</v>
      </c>
      <c r="B153" s="110"/>
      <c r="C153" s="110"/>
      <c r="D153" s="110"/>
      <c r="E153" s="111" t="s">
        <v>102</v>
      </c>
      <c r="F153" s="123"/>
      <c r="G153" s="112">
        <v>2</v>
      </c>
      <c r="H153" s="112"/>
      <c r="I153" s="113" t="s">
        <v>137</v>
      </c>
      <c r="J153" s="114"/>
      <c r="K153" s="114"/>
      <c r="L153" s="114"/>
      <c r="N153" s="7"/>
    </row>
    <row r="154" spans="1:14" ht="12.75" x14ac:dyDescent="0.2">
      <c r="A154" s="110" t="s">
        <v>40</v>
      </c>
      <c r="B154" s="110"/>
      <c r="C154" s="110"/>
      <c r="D154" s="110"/>
      <c r="E154" s="111" t="s">
        <v>102</v>
      </c>
      <c r="F154" s="123"/>
      <c r="G154" s="112">
        <v>38</v>
      </c>
      <c r="H154" s="112"/>
      <c r="I154" s="113"/>
      <c r="J154" s="114"/>
      <c r="K154" s="114"/>
      <c r="L154" s="114"/>
      <c r="N154" s="3"/>
    </row>
    <row r="155" spans="1:14" ht="12.75" x14ac:dyDescent="0.2">
      <c r="A155" s="110" t="s">
        <v>41</v>
      </c>
      <c r="B155" s="110"/>
      <c r="C155" s="110"/>
      <c r="D155" s="110"/>
      <c r="E155" s="111" t="s">
        <v>102</v>
      </c>
      <c r="F155" s="123"/>
      <c r="G155" s="112">
        <v>42</v>
      </c>
      <c r="H155" s="112"/>
      <c r="I155" s="113"/>
      <c r="J155" s="114"/>
      <c r="K155" s="114"/>
      <c r="L155" s="114"/>
      <c r="N155" s="3"/>
    </row>
    <row r="156" spans="1:14" ht="12.75" x14ac:dyDescent="0.2">
      <c r="A156" s="110" t="s">
        <v>42</v>
      </c>
      <c r="B156" s="110"/>
      <c r="C156" s="110"/>
      <c r="D156" s="110"/>
      <c r="E156" s="111" t="s">
        <v>102</v>
      </c>
      <c r="F156" s="123"/>
      <c r="G156" s="112">
        <v>44</v>
      </c>
      <c r="H156" s="112"/>
      <c r="I156" s="113"/>
      <c r="J156" s="114"/>
      <c r="K156" s="114"/>
      <c r="L156" s="114"/>
      <c r="N156" s="3"/>
    </row>
    <row r="157" spans="1:14" ht="12.75" x14ac:dyDescent="0.2">
      <c r="A157" s="110" t="s">
        <v>43</v>
      </c>
      <c r="B157" s="110"/>
      <c r="C157" s="110"/>
      <c r="D157" s="110"/>
      <c r="E157" s="111" t="s">
        <v>102</v>
      </c>
      <c r="F157" s="123"/>
      <c r="G157" s="112">
        <v>51</v>
      </c>
      <c r="H157" s="112"/>
      <c r="I157" s="113"/>
      <c r="J157" s="114"/>
      <c r="K157" s="114"/>
      <c r="L157" s="114"/>
      <c r="N157" s="3"/>
    </row>
    <row r="158" spans="1:14" ht="12.75" x14ac:dyDescent="0.2">
      <c r="A158" s="110" t="s">
        <v>44</v>
      </c>
      <c r="B158" s="110"/>
      <c r="C158" s="110"/>
      <c r="D158" s="110"/>
      <c r="E158" s="111" t="s">
        <v>102</v>
      </c>
      <c r="F158" s="123"/>
      <c r="G158" s="112">
        <v>62</v>
      </c>
      <c r="H158" s="112"/>
      <c r="I158" s="113"/>
      <c r="J158" s="114"/>
      <c r="K158" s="114"/>
      <c r="L158" s="114"/>
      <c r="N158" s="3"/>
    </row>
    <row r="159" spans="1:14" ht="12.75" x14ac:dyDescent="0.2">
      <c r="A159" s="110" t="s">
        <v>36</v>
      </c>
      <c r="B159" s="110"/>
      <c r="C159" s="110"/>
      <c r="D159" s="110"/>
      <c r="E159" s="111" t="s">
        <v>102</v>
      </c>
      <c r="F159" s="123"/>
      <c r="G159" s="112">
        <v>26</v>
      </c>
      <c r="H159" s="112"/>
      <c r="I159" s="113"/>
      <c r="J159" s="114"/>
      <c r="K159" s="114"/>
      <c r="L159" s="114"/>
      <c r="N159" s="3"/>
    </row>
    <row r="160" spans="1:14" ht="12.75" x14ac:dyDescent="0.2">
      <c r="A160" s="110" t="s">
        <v>37</v>
      </c>
      <c r="B160" s="110"/>
      <c r="C160" s="110"/>
      <c r="D160" s="110"/>
      <c r="E160" s="111" t="s">
        <v>102</v>
      </c>
      <c r="F160" s="123"/>
      <c r="G160" s="112">
        <v>32</v>
      </c>
      <c r="H160" s="112"/>
      <c r="I160" s="113"/>
      <c r="J160" s="114"/>
      <c r="K160" s="114"/>
      <c r="L160" s="114"/>
      <c r="N160" s="3"/>
    </row>
    <row r="161" spans="1:14" ht="12.75" x14ac:dyDescent="0.2">
      <c r="A161" s="110" t="s">
        <v>38</v>
      </c>
      <c r="B161" s="110"/>
      <c r="C161" s="110"/>
      <c r="D161" s="110"/>
      <c r="E161" s="111" t="s">
        <v>102</v>
      </c>
      <c r="F161" s="123"/>
      <c r="G161" s="112">
        <v>38</v>
      </c>
      <c r="H161" s="112"/>
      <c r="I161" s="113"/>
      <c r="J161" s="114"/>
      <c r="K161" s="114"/>
      <c r="L161" s="114"/>
      <c r="N161" s="3"/>
    </row>
    <row r="162" spans="1:14" ht="12.75" x14ac:dyDescent="0.2">
      <c r="A162" s="110" t="s">
        <v>39</v>
      </c>
      <c r="B162" s="110"/>
      <c r="C162" s="110"/>
      <c r="D162" s="110"/>
      <c r="E162" s="111" t="s">
        <v>102</v>
      </c>
      <c r="F162" s="123"/>
      <c r="G162" s="112">
        <v>45</v>
      </c>
      <c r="H162" s="112"/>
      <c r="I162" s="113"/>
      <c r="J162" s="114"/>
      <c r="K162" s="114"/>
      <c r="L162" s="114"/>
      <c r="N162" s="3"/>
    </row>
    <row r="163" spans="1:14" ht="12.75" x14ac:dyDescent="0.2">
      <c r="A163" s="110" t="s">
        <v>35</v>
      </c>
      <c r="B163" s="110"/>
      <c r="C163" s="110"/>
      <c r="D163" s="110"/>
      <c r="E163" s="111" t="s">
        <v>102</v>
      </c>
      <c r="F163" s="123"/>
      <c r="G163" s="112">
        <v>56</v>
      </c>
      <c r="H163" s="112"/>
      <c r="I163" s="113"/>
      <c r="J163" s="114"/>
      <c r="K163" s="114"/>
      <c r="L163" s="114"/>
      <c r="N163" s="3"/>
    </row>
    <row r="164" spans="1:14" ht="12.75" x14ac:dyDescent="0.2">
      <c r="A164" s="110" t="s">
        <v>34</v>
      </c>
      <c r="B164" s="110"/>
      <c r="C164" s="110"/>
      <c r="D164" s="110"/>
      <c r="E164" s="111" t="s">
        <v>105</v>
      </c>
      <c r="F164" s="123"/>
      <c r="G164" s="112">
        <v>220</v>
      </c>
      <c r="H164" s="112"/>
      <c r="I164" s="113" t="s">
        <v>119</v>
      </c>
      <c r="J164" s="114"/>
      <c r="K164" s="114"/>
      <c r="L164" s="114"/>
      <c r="N164" s="4"/>
    </row>
    <row r="165" spans="1:14" ht="12.75" x14ac:dyDescent="0.2">
      <c r="A165" s="110" t="s">
        <v>33</v>
      </c>
      <c r="B165" s="110"/>
      <c r="C165" s="110"/>
      <c r="D165" s="110"/>
      <c r="E165" s="111" t="s">
        <v>105</v>
      </c>
      <c r="F165" s="123"/>
      <c r="G165" s="112">
        <v>300</v>
      </c>
      <c r="H165" s="112"/>
      <c r="I165" s="113" t="s">
        <v>120</v>
      </c>
      <c r="J165" s="114"/>
      <c r="K165" s="114"/>
      <c r="L165" s="114"/>
      <c r="N165" s="4"/>
    </row>
    <row r="166" spans="1:14" ht="12.75" x14ac:dyDescent="0.2">
      <c r="A166" s="110" t="s">
        <v>25</v>
      </c>
      <c r="B166" s="110"/>
      <c r="C166" s="110"/>
      <c r="D166" s="110"/>
      <c r="E166" s="111" t="s">
        <v>104</v>
      </c>
      <c r="F166" s="123"/>
      <c r="G166" s="112">
        <v>200</v>
      </c>
      <c r="H166" s="112"/>
      <c r="I166" s="113"/>
      <c r="J166" s="114"/>
      <c r="K166" s="114"/>
      <c r="L166" s="114"/>
      <c r="N166" s="4"/>
    </row>
    <row r="167" spans="1:14" ht="12.75" x14ac:dyDescent="0.2">
      <c r="A167" s="110" t="s">
        <v>32</v>
      </c>
      <c r="B167" s="110"/>
      <c r="C167" s="110"/>
      <c r="D167" s="110"/>
      <c r="E167" s="111" t="s">
        <v>105</v>
      </c>
      <c r="F167" s="123"/>
      <c r="G167" s="112">
        <v>250</v>
      </c>
      <c r="H167" s="112"/>
      <c r="I167" s="113" t="s">
        <v>121</v>
      </c>
      <c r="J167" s="114"/>
      <c r="K167" s="114"/>
      <c r="L167" s="114"/>
      <c r="N167" s="4"/>
    </row>
    <row r="168" spans="1:14" ht="12.75" x14ac:dyDescent="0.2">
      <c r="A168" s="110" t="s">
        <v>31</v>
      </c>
      <c r="B168" s="110"/>
      <c r="C168" s="110"/>
      <c r="D168" s="110"/>
      <c r="E168" s="111" t="s">
        <v>105</v>
      </c>
      <c r="F168" s="123"/>
      <c r="G168" s="112">
        <v>325</v>
      </c>
      <c r="H168" s="112"/>
      <c r="I168" s="113" t="s">
        <v>122</v>
      </c>
      <c r="J168" s="114"/>
      <c r="K168" s="114"/>
      <c r="L168" s="114"/>
      <c r="N168" s="4"/>
    </row>
    <row r="169" spans="1:14" ht="12.75" x14ac:dyDescent="0.2">
      <c r="A169" s="110" t="s">
        <v>27</v>
      </c>
      <c r="B169" s="110"/>
      <c r="C169" s="110"/>
      <c r="D169" s="110"/>
      <c r="E169" s="111" t="s">
        <v>104</v>
      </c>
      <c r="F169" s="123"/>
      <c r="G169" s="112">
        <v>1000</v>
      </c>
      <c r="H169" s="112"/>
      <c r="I169" s="113"/>
      <c r="J169" s="114"/>
      <c r="K169" s="114"/>
      <c r="L169" s="114"/>
      <c r="N169" s="4"/>
    </row>
    <row r="170" spans="1:14" ht="12.75" x14ac:dyDescent="0.2">
      <c r="A170" s="110" t="s">
        <v>28</v>
      </c>
      <c r="B170" s="110"/>
      <c r="C170" s="110"/>
      <c r="D170" s="110"/>
      <c r="E170" s="111" t="s">
        <v>104</v>
      </c>
      <c r="F170" s="123"/>
      <c r="G170" s="112">
        <v>2000</v>
      </c>
      <c r="H170" s="112"/>
      <c r="I170" s="113"/>
      <c r="J170" s="114"/>
      <c r="K170" s="114"/>
      <c r="L170" s="114"/>
      <c r="N170" s="4"/>
    </row>
    <row r="171" spans="1:14" ht="12.75" x14ac:dyDescent="0.2">
      <c r="A171" s="110" t="s">
        <v>30</v>
      </c>
      <c r="B171" s="110"/>
      <c r="C171" s="110"/>
      <c r="D171" s="110"/>
      <c r="E171" s="111" t="s">
        <v>102</v>
      </c>
      <c r="F171" s="123"/>
      <c r="G171" s="112">
        <v>22</v>
      </c>
      <c r="H171" s="112"/>
      <c r="I171" s="113"/>
      <c r="J171" s="114"/>
      <c r="K171" s="114"/>
      <c r="L171" s="114"/>
      <c r="N171" s="3"/>
    </row>
    <row r="172" spans="1:14" ht="12.75" x14ac:dyDescent="0.2">
      <c r="A172" s="110" t="s">
        <v>29</v>
      </c>
      <c r="B172" s="110"/>
      <c r="C172" s="110"/>
      <c r="D172" s="110"/>
      <c r="E172" s="111" t="s">
        <v>104</v>
      </c>
      <c r="F172" s="123"/>
      <c r="G172" s="112">
        <v>500</v>
      </c>
      <c r="H172" s="112"/>
      <c r="I172" s="113"/>
      <c r="J172" s="114"/>
      <c r="K172" s="114"/>
      <c r="L172" s="114"/>
      <c r="N172" s="4"/>
    </row>
    <row r="173" spans="1:14" ht="12.75" x14ac:dyDescent="0.2">
      <c r="A173" s="110"/>
      <c r="B173" s="110"/>
      <c r="C173" s="110"/>
      <c r="D173" s="110"/>
      <c r="E173" s="111"/>
      <c r="F173" s="123"/>
      <c r="G173" s="112"/>
      <c r="H173" s="112"/>
      <c r="I173" s="113"/>
      <c r="J173" s="114"/>
      <c r="K173" s="114"/>
      <c r="L173" s="114"/>
      <c r="N173" s="7"/>
    </row>
    <row r="174" spans="1:14" ht="12.75" x14ac:dyDescent="0.2">
      <c r="A174" s="110" t="s">
        <v>45</v>
      </c>
      <c r="B174" s="110"/>
      <c r="C174" s="110"/>
      <c r="D174" s="110"/>
      <c r="E174" s="111" t="s">
        <v>104</v>
      </c>
      <c r="F174" s="123"/>
      <c r="G174" s="112"/>
      <c r="H174" s="112"/>
      <c r="I174" s="113" t="s">
        <v>114</v>
      </c>
      <c r="J174" s="114"/>
      <c r="K174" s="114"/>
      <c r="L174" s="114"/>
      <c r="N174" s="4"/>
    </row>
    <row r="175" spans="1:14" ht="12.75" x14ac:dyDescent="0.2">
      <c r="A175" s="110"/>
      <c r="B175" s="110"/>
      <c r="C175" s="110"/>
      <c r="D175" s="110"/>
      <c r="E175" s="111"/>
      <c r="F175" s="123"/>
      <c r="G175" s="112"/>
      <c r="H175" s="112"/>
      <c r="I175" s="113"/>
      <c r="J175" s="114"/>
      <c r="K175" s="114"/>
      <c r="L175" s="114"/>
      <c r="N175" s="7"/>
    </row>
    <row r="176" spans="1:14" ht="12.75" x14ac:dyDescent="0.2">
      <c r="A176" s="110" t="s">
        <v>46</v>
      </c>
      <c r="B176" s="110"/>
      <c r="C176" s="110"/>
      <c r="D176" s="110"/>
      <c r="E176" s="111"/>
      <c r="F176" s="123"/>
      <c r="G176" s="112"/>
      <c r="H176" s="112"/>
      <c r="I176" s="113"/>
      <c r="J176" s="114"/>
      <c r="K176" s="114"/>
      <c r="L176" s="114"/>
      <c r="N176" s="3"/>
    </row>
    <row r="177" spans="1:14" ht="12.75" x14ac:dyDescent="0.2">
      <c r="A177" s="18"/>
      <c r="B177" s="110" t="s">
        <v>47</v>
      </c>
      <c r="C177" s="110"/>
      <c r="D177" s="110"/>
      <c r="E177" s="111" t="s">
        <v>102</v>
      </c>
      <c r="F177" s="123"/>
      <c r="G177" s="112">
        <v>70</v>
      </c>
      <c r="H177" s="112"/>
      <c r="I177" s="113"/>
      <c r="J177" s="114"/>
      <c r="K177" s="114"/>
      <c r="L177" s="114"/>
      <c r="N177" s="3"/>
    </row>
    <row r="178" spans="1:14" ht="12.75" x14ac:dyDescent="0.2">
      <c r="A178" s="18"/>
      <c r="B178" s="110" t="s">
        <v>48</v>
      </c>
      <c r="C178" s="110"/>
      <c r="D178" s="110"/>
      <c r="E178" s="111" t="s">
        <v>102</v>
      </c>
      <c r="F178" s="123"/>
      <c r="G178" s="112">
        <v>80</v>
      </c>
      <c r="H178" s="112"/>
      <c r="I178" s="113"/>
      <c r="J178" s="114"/>
      <c r="K178" s="114"/>
      <c r="L178" s="114"/>
      <c r="N178" s="3"/>
    </row>
    <row r="179" spans="1:14" ht="12.75" x14ac:dyDescent="0.2">
      <c r="A179" s="18"/>
      <c r="B179" s="110" t="s">
        <v>49</v>
      </c>
      <c r="C179" s="110"/>
      <c r="D179" s="110"/>
      <c r="E179" s="111" t="s">
        <v>104</v>
      </c>
      <c r="F179" s="123"/>
      <c r="G179" s="112">
        <v>1000</v>
      </c>
      <c r="H179" s="112"/>
      <c r="I179" s="113"/>
      <c r="J179" s="114"/>
      <c r="K179" s="114"/>
      <c r="L179" s="114"/>
      <c r="N179" s="4"/>
    </row>
    <row r="180" spans="1:14" ht="12.75" x14ac:dyDescent="0.2">
      <c r="A180" s="18"/>
      <c r="B180" s="110" t="s">
        <v>50</v>
      </c>
      <c r="C180" s="110"/>
      <c r="D180" s="110"/>
      <c r="E180" s="111" t="s">
        <v>105</v>
      </c>
      <c r="F180" s="123"/>
      <c r="G180" s="112">
        <v>350</v>
      </c>
      <c r="H180" s="112"/>
      <c r="I180" s="113" t="s">
        <v>123</v>
      </c>
      <c r="J180" s="114"/>
      <c r="K180" s="114"/>
      <c r="L180" s="114"/>
      <c r="N180" s="4"/>
    </row>
    <row r="181" spans="1:14" ht="12.75" x14ac:dyDescent="0.2">
      <c r="A181" s="18"/>
      <c r="B181" s="110" t="s">
        <v>51</v>
      </c>
      <c r="C181" s="110"/>
      <c r="D181" s="110"/>
      <c r="E181" s="111" t="s">
        <v>104</v>
      </c>
      <c r="F181" s="123"/>
      <c r="G181" s="112">
        <v>750</v>
      </c>
      <c r="H181" s="112"/>
      <c r="I181" s="113"/>
      <c r="J181" s="114"/>
      <c r="K181" s="114"/>
      <c r="L181" s="114"/>
      <c r="N181" s="4"/>
    </row>
    <row r="182" spans="1:14" ht="12.75" x14ac:dyDescent="0.2">
      <c r="A182" s="74"/>
      <c r="B182" s="74"/>
      <c r="C182" s="74"/>
      <c r="D182" s="74"/>
      <c r="E182" s="47"/>
      <c r="F182" s="47"/>
      <c r="G182" s="47"/>
      <c r="H182" s="47"/>
      <c r="I182" s="80"/>
      <c r="J182" s="81"/>
      <c r="K182" s="81"/>
      <c r="L182" s="81"/>
    </row>
    <row r="183" spans="1:14" ht="12.75" x14ac:dyDescent="0.2">
      <c r="A183" s="74"/>
      <c r="B183" s="74"/>
      <c r="C183" s="74"/>
      <c r="D183" s="74"/>
      <c r="E183" s="47"/>
      <c r="F183" s="47"/>
      <c r="G183" s="47"/>
      <c r="H183" s="47"/>
      <c r="I183" s="80"/>
      <c r="J183" s="81"/>
      <c r="K183" s="81"/>
      <c r="L183" s="81"/>
    </row>
    <row r="184" spans="1:14" ht="12.75" x14ac:dyDescent="0.2">
      <c r="A184" s="74"/>
      <c r="B184" s="74"/>
      <c r="C184" s="74"/>
      <c r="D184" s="74"/>
      <c r="E184" s="47"/>
      <c r="F184" s="47"/>
      <c r="G184" s="47"/>
      <c r="H184" s="47"/>
      <c r="I184" s="80"/>
      <c r="J184" s="81"/>
      <c r="K184" s="81"/>
      <c r="L184" s="81"/>
    </row>
    <row r="185" spans="1:14" s="16" customFormat="1" x14ac:dyDescent="0.2">
      <c r="A185" s="119" t="s">
        <v>99</v>
      </c>
      <c r="B185" s="119"/>
      <c r="C185" s="119"/>
      <c r="D185" s="119"/>
      <c r="E185" s="119" t="s">
        <v>100</v>
      </c>
      <c r="F185" s="119"/>
      <c r="G185" s="119" t="s">
        <v>109</v>
      </c>
      <c r="H185" s="119"/>
      <c r="I185" s="121" t="s">
        <v>101</v>
      </c>
      <c r="J185" s="122"/>
      <c r="K185" s="122"/>
      <c r="L185" s="122"/>
    </row>
    <row r="186" spans="1:14" x14ac:dyDescent="0.2">
      <c r="A186" s="120"/>
      <c r="B186" s="120"/>
      <c r="C186" s="120"/>
      <c r="D186" s="120"/>
      <c r="E186" s="120"/>
      <c r="F186" s="120"/>
      <c r="G186" s="120"/>
      <c r="H186" s="120"/>
      <c r="I186" s="122"/>
      <c r="J186" s="122"/>
      <c r="K186" s="122"/>
      <c r="L186" s="122"/>
    </row>
    <row r="187" spans="1:14" x14ac:dyDescent="0.2">
      <c r="A187" s="110" t="s">
        <v>52</v>
      </c>
      <c r="B187" s="110"/>
      <c r="C187" s="110"/>
      <c r="D187" s="110"/>
      <c r="E187" s="111"/>
      <c r="F187" s="111"/>
      <c r="G187" s="111"/>
      <c r="H187" s="111"/>
      <c r="I187" s="127" t="s">
        <v>115</v>
      </c>
      <c r="J187" s="128"/>
      <c r="K187" s="128"/>
      <c r="L187" s="128"/>
    </row>
    <row r="188" spans="1:14" x14ac:dyDescent="0.2">
      <c r="A188" s="18"/>
      <c r="B188" s="110" t="s">
        <v>53</v>
      </c>
      <c r="C188" s="110"/>
      <c r="D188" s="110"/>
      <c r="E188" s="111" t="s">
        <v>104</v>
      </c>
      <c r="F188" s="111"/>
      <c r="G188" s="112"/>
      <c r="H188" s="112"/>
      <c r="I188" s="128"/>
      <c r="J188" s="128"/>
      <c r="K188" s="128"/>
      <c r="L188" s="128"/>
    </row>
    <row r="189" spans="1:14" x14ac:dyDescent="0.2">
      <c r="A189" s="18"/>
      <c r="B189" s="110" t="s">
        <v>54</v>
      </c>
      <c r="C189" s="110"/>
      <c r="D189" s="110"/>
      <c r="E189" s="111">
        <v>650</v>
      </c>
      <c r="F189" s="111"/>
      <c r="G189" s="112"/>
      <c r="H189" s="112"/>
      <c r="I189" s="128"/>
      <c r="J189" s="128"/>
      <c r="K189" s="128"/>
      <c r="L189" s="128"/>
    </row>
    <row r="190" spans="1:14" x14ac:dyDescent="0.2">
      <c r="A190" s="18"/>
      <c r="B190" s="110" t="s">
        <v>55</v>
      </c>
      <c r="C190" s="110"/>
      <c r="D190" s="110"/>
      <c r="E190" s="111" t="s">
        <v>104</v>
      </c>
      <c r="F190" s="111"/>
      <c r="G190" s="112"/>
      <c r="H190" s="112"/>
      <c r="I190" s="128"/>
      <c r="J190" s="128"/>
      <c r="K190" s="128"/>
      <c r="L190" s="128"/>
    </row>
    <row r="191" spans="1:14" x14ac:dyDescent="0.2">
      <c r="A191" s="18"/>
      <c r="B191" s="110" t="s">
        <v>56</v>
      </c>
      <c r="C191" s="110"/>
      <c r="D191" s="110"/>
      <c r="E191" s="111" t="s">
        <v>104</v>
      </c>
      <c r="F191" s="111"/>
      <c r="G191" s="112"/>
      <c r="H191" s="112"/>
      <c r="I191" s="128"/>
      <c r="J191" s="128"/>
      <c r="K191" s="128"/>
      <c r="L191" s="128"/>
    </row>
    <row r="192" spans="1:14" x14ac:dyDescent="0.2">
      <c r="A192" s="18"/>
      <c r="B192" s="110" t="s">
        <v>57</v>
      </c>
      <c r="C192" s="110"/>
      <c r="D192" s="110"/>
      <c r="E192" s="111" t="s">
        <v>104</v>
      </c>
      <c r="F192" s="111"/>
      <c r="G192" s="112"/>
      <c r="H192" s="112"/>
      <c r="I192" s="128"/>
      <c r="J192" s="128"/>
      <c r="K192" s="128"/>
      <c r="L192" s="128"/>
    </row>
    <row r="193" spans="1:12" x14ac:dyDescent="0.2">
      <c r="A193" s="18"/>
      <c r="B193" s="110" t="s">
        <v>58</v>
      </c>
      <c r="C193" s="110"/>
      <c r="D193" s="110"/>
      <c r="E193" s="111" t="s">
        <v>106</v>
      </c>
      <c r="F193" s="111"/>
      <c r="G193" s="112"/>
      <c r="H193" s="112"/>
      <c r="I193" s="128"/>
      <c r="J193" s="128"/>
      <c r="K193" s="128"/>
      <c r="L193" s="128"/>
    </row>
    <row r="194" spans="1:12" ht="12.75" x14ac:dyDescent="0.2">
      <c r="A194" s="110"/>
      <c r="B194" s="110"/>
      <c r="C194" s="110"/>
      <c r="D194" s="110"/>
      <c r="E194" s="111"/>
      <c r="F194" s="111"/>
      <c r="G194" s="112"/>
      <c r="H194" s="112"/>
      <c r="I194" s="113"/>
      <c r="J194" s="114"/>
      <c r="K194" s="114"/>
      <c r="L194" s="114"/>
    </row>
    <row r="195" spans="1:12" ht="12.75" x14ac:dyDescent="0.2">
      <c r="A195" s="110" t="s">
        <v>93</v>
      </c>
      <c r="B195" s="110"/>
      <c r="C195" s="110"/>
      <c r="D195" s="110"/>
      <c r="E195" s="111" t="s">
        <v>102</v>
      </c>
      <c r="F195" s="111"/>
      <c r="G195" s="112">
        <v>60</v>
      </c>
      <c r="H195" s="112"/>
      <c r="I195" s="113"/>
      <c r="J195" s="114"/>
      <c r="K195" s="114"/>
      <c r="L195" s="114"/>
    </row>
    <row r="196" spans="1:12" ht="12.75" x14ac:dyDescent="0.2">
      <c r="A196" s="110" t="s">
        <v>92</v>
      </c>
      <c r="B196" s="110"/>
      <c r="C196" s="110"/>
      <c r="D196" s="110"/>
      <c r="E196" s="111" t="s">
        <v>104</v>
      </c>
      <c r="F196" s="111"/>
      <c r="G196" s="112">
        <v>340</v>
      </c>
      <c r="H196" s="112"/>
      <c r="I196" s="113"/>
      <c r="J196" s="114"/>
      <c r="K196" s="114"/>
      <c r="L196" s="114"/>
    </row>
    <row r="197" spans="1:12" ht="12.75" x14ac:dyDescent="0.2">
      <c r="A197" s="110"/>
      <c r="B197" s="110"/>
      <c r="C197" s="110"/>
      <c r="D197" s="110"/>
      <c r="E197" s="111"/>
      <c r="F197" s="111"/>
      <c r="G197" s="112"/>
      <c r="H197" s="112"/>
      <c r="I197" s="113"/>
      <c r="J197" s="114"/>
      <c r="K197" s="114"/>
      <c r="L197" s="114"/>
    </row>
    <row r="198" spans="1:12" ht="12.75" x14ac:dyDescent="0.2">
      <c r="A198" s="110" t="s">
        <v>59</v>
      </c>
      <c r="B198" s="110"/>
      <c r="C198" s="110"/>
      <c r="D198" s="110"/>
      <c r="E198" s="111" t="s">
        <v>102</v>
      </c>
      <c r="F198" s="111"/>
      <c r="G198" s="112">
        <v>20</v>
      </c>
      <c r="H198" s="112"/>
      <c r="I198" s="113"/>
      <c r="J198" s="114"/>
      <c r="K198" s="114"/>
      <c r="L198" s="114"/>
    </row>
    <row r="199" spans="1:12" ht="12.75" x14ac:dyDescent="0.2">
      <c r="A199" s="110" t="s">
        <v>60</v>
      </c>
      <c r="B199" s="110"/>
      <c r="C199" s="110"/>
      <c r="D199" s="110"/>
      <c r="E199" s="111" t="s">
        <v>104</v>
      </c>
      <c r="F199" s="111"/>
      <c r="G199" s="112">
        <v>2000</v>
      </c>
      <c r="H199" s="112"/>
      <c r="I199" s="113"/>
      <c r="J199" s="114"/>
      <c r="K199" s="114"/>
      <c r="L199" s="114"/>
    </row>
    <row r="200" spans="1:12" ht="12.75" x14ac:dyDescent="0.2">
      <c r="A200" s="110"/>
      <c r="B200" s="110"/>
      <c r="C200" s="110"/>
      <c r="D200" s="110"/>
      <c r="E200" s="111"/>
      <c r="F200" s="111"/>
      <c r="G200" s="112"/>
      <c r="H200" s="112"/>
      <c r="I200" s="113"/>
      <c r="J200" s="114"/>
      <c r="K200" s="114"/>
      <c r="L200" s="114"/>
    </row>
    <row r="201" spans="1:12" ht="12.75" x14ac:dyDescent="0.2">
      <c r="A201" s="110" t="s">
        <v>74</v>
      </c>
      <c r="B201" s="110"/>
      <c r="C201" s="110"/>
      <c r="D201" s="110"/>
      <c r="E201" s="111" t="s">
        <v>102</v>
      </c>
      <c r="F201" s="111"/>
      <c r="G201" s="112">
        <v>5</v>
      </c>
      <c r="H201" s="112"/>
      <c r="I201" s="113"/>
      <c r="J201" s="114"/>
      <c r="K201" s="114"/>
      <c r="L201" s="114"/>
    </row>
    <row r="202" spans="1:12" ht="12.75" x14ac:dyDescent="0.2">
      <c r="A202" s="110" t="s">
        <v>75</v>
      </c>
      <c r="B202" s="110"/>
      <c r="C202" s="110"/>
      <c r="D202" s="110"/>
      <c r="E202" s="111" t="s">
        <v>102</v>
      </c>
      <c r="F202" s="111"/>
      <c r="G202" s="112">
        <v>20</v>
      </c>
      <c r="H202" s="112"/>
      <c r="I202" s="113"/>
      <c r="J202" s="114"/>
      <c r="K202" s="114"/>
      <c r="L202" s="114"/>
    </row>
    <row r="203" spans="1:12" ht="12.75" x14ac:dyDescent="0.2">
      <c r="A203" s="110"/>
      <c r="B203" s="110"/>
      <c r="C203" s="110"/>
      <c r="D203" s="110"/>
      <c r="E203" s="111"/>
      <c r="F203" s="111"/>
      <c r="G203" s="112"/>
      <c r="H203" s="112"/>
      <c r="I203" s="113"/>
      <c r="J203" s="114"/>
      <c r="K203" s="114"/>
      <c r="L203" s="114"/>
    </row>
    <row r="204" spans="1:12" ht="12.75" x14ac:dyDescent="0.2">
      <c r="A204" s="110" t="s">
        <v>95</v>
      </c>
      <c r="B204" s="110"/>
      <c r="C204" s="110"/>
      <c r="D204" s="110"/>
      <c r="E204" s="111" t="s">
        <v>107</v>
      </c>
      <c r="F204" s="111"/>
      <c r="G204" s="112">
        <v>50</v>
      </c>
      <c r="H204" s="112"/>
      <c r="I204" s="113" t="s">
        <v>116</v>
      </c>
      <c r="J204" s="114"/>
      <c r="K204" s="114"/>
      <c r="L204" s="114"/>
    </row>
    <row r="205" spans="1:12" ht="12.75" x14ac:dyDescent="0.2">
      <c r="A205" s="110"/>
      <c r="B205" s="110"/>
      <c r="C205" s="110"/>
      <c r="D205" s="110"/>
      <c r="E205" s="111"/>
      <c r="F205" s="111"/>
      <c r="G205" s="112"/>
      <c r="H205" s="112"/>
      <c r="I205" s="113"/>
      <c r="J205" s="114"/>
      <c r="K205" s="114"/>
      <c r="L205" s="114"/>
    </row>
    <row r="206" spans="1:12" ht="12.75" x14ac:dyDescent="0.2">
      <c r="A206" s="110" t="s">
        <v>96</v>
      </c>
      <c r="B206" s="110"/>
      <c r="C206" s="110"/>
      <c r="D206" s="110"/>
      <c r="E206" s="111" t="s">
        <v>102</v>
      </c>
      <c r="F206" s="111"/>
      <c r="G206" s="112">
        <v>2</v>
      </c>
      <c r="H206" s="112"/>
      <c r="I206" s="113" t="s">
        <v>117</v>
      </c>
      <c r="J206" s="114"/>
      <c r="K206" s="114"/>
      <c r="L206" s="114"/>
    </row>
    <row r="207" spans="1:12" ht="12.75" x14ac:dyDescent="0.2">
      <c r="A207" s="110" t="s">
        <v>97</v>
      </c>
      <c r="B207" s="110"/>
      <c r="C207" s="110"/>
      <c r="D207" s="110"/>
      <c r="E207" s="111" t="s">
        <v>102</v>
      </c>
      <c r="F207" s="111"/>
      <c r="G207" s="112">
        <v>0.15</v>
      </c>
      <c r="H207" s="112"/>
      <c r="I207" s="113"/>
      <c r="J207" s="114"/>
      <c r="K207" s="114"/>
      <c r="L207" s="114"/>
    </row>
    <row r="208" spans="1:12" ht="12.75" x14ac:dyDescent="0.2">
      <c r="A208" s="110"/>
      <c r="B208" s="110"/>
      <c r="C208" s="110"/>
      <c r="D208" s="110"/>
      <c r="E208" s="111"/>
      <c r="F208" s="111"/>
      <c r="G208" s="112"/>
      <c r="H208" s="112"/>
      <c r="I208" s="113"/>
      <c r="J208" s="114"/>
      <c r="K208" s="114"/>
      <c r="L208" s="114"/>
    </row>
    <row r="209" spans="1:12" ht="12.75" x14ac:dyDescent="0.2">
      <c r="A209" s="110" t="s">
        <v>61</v>
      </c>
      <c r="B209" s="110"/>
      <c r="C209" s="110"/>
      <c r="D209" s="110"/>
      <c r="E209" s="111" t="s">
        <v>106</v>
      </c>
      <c r="F209" s="111"/>
      <c r="G209" s="112"/>
      <c r="H209" s="112"/>
      <c r="I209" s="113" t="s">
        <v>114</v>
      </c>
      <c r="J209" s="114"/>
      <c r="K209" s="114"/>
      <c r="L209" s="114"/>
    </row>
    <row r="210" spans="1:12" ht="12.75" x14ac:dyDescent="0.2">
      <c r="A210" s="110"/>
      <c r="B210" s="110"/>
      <c r="C210" s="110"/>
      <c r="D210" s="110"/>
      <c r="E210" s="111"/>
      <c r="F210" s="111"/>
      <c r="G210" s="112"/>
      <c r="H210" s="112"/>
      <c r="I210" s="113"/>
      <c r="J210" s="114"/>
      <c r="K210" s="114"/>
      <c r="L210" s="114"/>
    </row>
    <row r="211" spans="1:12" ht="12.75" x14ac:dyDescent="0.2">
      <c r="A211" s="110" t="s">
        <v>62</v>
      </c>
      <c r="B211" s="110"/>
      <c r="C211" s="110"/>
      <c r="D211" s="110"/>
      <c r="E211" s="111" t="s">
        <v>104</v>
      </c>
      <c r="F211" s="111"/>
      <c r="G211" s="112">
        <v>1500</v>
      </c>
      <c r="H211" s="112"/>
      <c r="I211" s="113"/>
      <c r="J211" s="114"/>
      <c r="K211" s="114"/>
      <c r="L211" s="114"/>
    </row>
    <row r="212" spans="1:12" ht="12.75" x14ac:dyDescent="0.2">
      <c r="A212" s="110"/>
      <c r="B212" s="110"/>
      <c r="C212" s="110"/>
      <c r="D212" s="110"/>
      <c r="E212" s="111"/>
      <c r="F212" s="111"/>
      <c r="G212" s="112"/>
      <c r="H212" s="112"/>
      <c r="I212" s="113"/>
      <c r="J212" s="114"/>
      <c r="K212" s="114"/>
      <c r="L212" s="114"/>
    </row>
    <row r="213" spans="1:12" ht="12.75" x14ac:dyDescent="0.2">
      <c r="A213" s="110" t="s">
        <v>63</v>
      </c>
      <c r="B213" s="110"/>
      <c r="C213" s="110"/>
      <c r="D213" s="110"/>
      <c r="E213" s="111"/>
      <c r="F213" s="111"/>
      <c r="G213" s="112"/>
      <c r="H213" s="112"/>
      <c r="I213" s="113"/>
      <c r="J213" s="114"/>
      <c r="K213" s="114"/>
      <c r="L213" s="114"/>
    </row>
    <row r="214" spans="1:12" ht="12.75" x14ac:dyDescent="0.2">
      <c r="A214" s="18"/>
      <c r="B214" s="110" t="s">
        <v>64</v>
      </c>
      <c r="C214" s="110"/>
      <c r="D214" s="110"/>
      <c r="E214" s="111" t="s">
        <v>102</v>
      </c>
      <c r="F214" s="111"/>
      <c r="G214" s="112">
        <v>12</v>
      </c>
      <c r="H214" s="112"/>
      <c r="I214" s="113"/>
      <c r="J214" s="114"/>
      <c r="K214" s="114"/>
      <c r="L214" s="114"/>
    </row>
    <row r="215" spans="1:12" ht="12.75" x14ac:dyDescent="0.2">
      <c r="A215" s="18"/>
      <c r="B215" s="110" t="s">
        <v>65</v>
      </c>
      <c r="C215" s="110"/>
      <c r="D215" s="110"/>
      <c r="E215" s="111" t="s">
        <v>102</v>
      </c>
      <c r="F215" s="111"/>
      <c r="G215" s="112">
        <v>35</v>
      </c>
      <c r="H215" s="112"/>
      <c r="I215" s="113"/>
      <c r="J215" s="114"/>
      <c r="K215" s="114"/>
      <c r="L215" s="114"/>
    </row>
    <row r="216" spans="1:12" ht="12.75" x14ac:dyDescent="0.2">
      <c r="A216" s="110"/>
      <c r="B216" s="110"/>
      <c r="C216" s="110"/>
      <c r="D216" s="110"/>
      <c r="E216" s="111"/>
      <c r="F216" s="111"/>
      <c r="G216" s="112"/>
      <c r="H216" s="112"/>
      <c r="I216" s="113"/>
      <c r="J216" s="114"/>
      <c r="K216" s="114"/>
      <c r="L216" s="114"/>
    </row>
    <row r="217" spans="1:12" ht="12.75" x14ac:dyDescent="0.2">
      <c r="A217" s="110" t="s">
        <v>66</v>
      </c>
      <c r="B217" s="110"/>
      <c r="C217" s="110"/>
      <c r="D217" s="110"/>
      <c r="E217" s="111" t="s">
        <v>108</v>
      </c>
      <c r="F217" s="111"/>
      <c r="G217" s="112">
        <v>2</v>
      </c>
      <c r="H217" s="112"/>
      <c r="I217" s="113"/>
      <c r="J217" s="114"/>
      <c r="K217" s="114"/>
      <c r="L217" s="114"/>
    </row>
    <row r="218" spans="1:12" ht="12.75" x14ac:dyDescent="0.2">
      <c r="A218" s="110"/>
      <c r="B218" s="110"/>
      <c r="C218" s="110"/>
      <c r="D218" s="110"/>
      <c r="E218" s="111"/>
      <c r="F218" s="111"/>
      <c r="G218" s="112"/>
      <c r="H218" s="112"/>
      <c r="I218" s="113"/>
      <c r="J218" s="114"/>
      <c r="K218" s="114"/>
      <c r="L218" s="114"/>
    </row>
    <row r="219" spans="1:12" ht="12.75" x14ac:dyDescent="0.2">
      <c r="A219" s="110" t="s">
        <v>67</v>
      </c>
      <c r="B219" s="110"/>
      <c r="C219" s="110"/>
      <c r="D219" s="110"/>
      <c r="E219" s="111" t="s">
        <v>108</v>
      </c>
      <c r="F219" s="111"/>
      <c r="G219" s="112">
        <v>5</v>
      </c>
      <c r="H219" s="112"/>
      <c r="I219" s="113"/>
      <c r="J219" s="114"/>
      <c r="K219" s="114"/>
      <c r="L219" s="114"/>
    </row>
    <row r="220" spans="1:12" ht="12.75" x14ac:dyDescent="0.2">
      <c r="A220" s="110" t="s">
        <v>68</v>
      </c>
      <c r="B220" s="110"/>
      <c r="C220" s="110"/>
      <c r="D220" s="110"/>
      <c r="E220" s="111" t="s">
        <v>102</v>
      </c>
      <c r="F220" s="111"/>
      <c r="G220" s="112">
        <v>3</v>
      </c>
      <c r="H220" s="112"/>
      <c r="I220" s="113"/>
      <c r="J220" s="114"/>
      <c r="K220" s="114"/>
      <c r="L220" s="114"/>
    </row>
    <row r="221" spans="1:12" ht="12.75" x14ac:dyDescent="0.2">
      <c r="A221" s="110" t="s">
        <v>69</v>
      </c>
      <c r="B221" s="110"/>
      <c r="C221" s="110"/>
      <c r="D221" s="110"/>
      <c r="E221" s="111" t="s">
        <v>102</v>
      </c>
      <c r="F221" s="111"/>
      <c r="G221" s="112">
        <v>3</v>
      </c>
      <c r="H221" s="112"/>
      <c r="I221" s="113"/>
      <c r="J221" s="114"/>
      <c r="K221" s="114"/>
      <c r="L221" s="114"/>
    </row>
    <row r="222" spans="1:12" ht="12.75" x14ac:dyDescent="0.2">
      <c r="A222" s="110"/>
      <c r="B222" s="110"/>
      <c r="C222" s="110"/>
      <c r="D222" s="110"/>
      <c r="E222" s="111"/>
      <c r="F222" s="111"/>
      <c r="G222" s="112"/>
      <c r="H222" s="112"/>
      <c r="I222" s="113"/>
      <c r="J222" s="114"/>
      <c r="K222" s="114"/>
      <c r="L222" s="114"/>
    </row>
    <row r="223" spans="1:12" ht="12.75" x14ac:dyDescent="0.2">
      <c r="A223" s="110" t="s">
        <v>70</v>
      </c>
      <c r="B223" s="110"/>
      <c r="C223" s="110"/>
      <c r="D223" s="110"/>
      <c r="E223" s="111" t="s">
        <v>104</v>
      </c>
      <c r="F223" s="111"/>
      <c r="G223" s="112">
        <v>350</v>
      </c>
      <c r="H223" s="112"/>
      <c r="I223" s="113"/>
      <c r="J223" s="114"/>
      <c r="K223" s="114"/>
      <c r="L223" s="114"/>
    </row>
    <row r="224" spans="1:12" ht="12.75" x14ac:dyDescent="0.2">
      <c r="A224" s="110"/>
      <c r="B224" s="110"/>
      <c r="C224" s="110"/>
      <c r="D224" s="110"/>
      <c r="E224" s="111"/>
      <c r="F224" s="111"/>
      <c r="G224" s="112"/>
      <c r="H224" s="112"/>
      <c r="I224" s="113"/>
      <c r="J224" s="114"/>
      <c r="K224" s="114"/>
      <c r="L224" s="114"/>
    </row>
    <row r="225" spans="1:12" ht="12.75" x14ac:dyDescent="0.2">
      <c r="A225" s="110" t="s">
        <v>71</v>
      </c>
      <c r="B225" s="110"/>
      <c r="C225" s="110"/>
      <c r="D225" s="110"/>
      <c r="E225" s="111" t="s">
        <v>102</v>
      </c>
      <c r="F225" s="111"/>
      <c r="G225" s="112">
        <v>4</v>
      </c>
      <c r="H225" s="112"/>
      <c r="I225" s="113" t="s">
        <v>118</v>
      </c>
      <c r="J225" s="114"/>
      <c r="K225" s="114"/>
      <c r="L225" s="114"/>
    </row>
    <row r="226" spans="1:12" ht="12.75" x14ac:dyDescent="0.2">
      <c r="A226" s="74"/>
      <c r="B226" s="74"/>
      <c r="C226" s="74"/>
      <c r="D226" s="74"/>
      <c r="E226" s="47"/>
      <c r="F226" s="47"/>
      <c r="G226" s="47"/>
      <c r="H226" s="47"/>
      <c r="I226" s="75"/>
      <c r="J226" s="76"/>
      <c r="K226" s="76"/>
      <c r="L226" s="76"/>
    </row>
    <row r="227" spans="1:12" ht="12.75" x14ac:dyDescent="0.2">
      <c r="A227" s="74"/>
      <c r="B227" s="74"/>
      <c r="C227" s="74"/>
      <c r="D227" s="74"/>
      <c r="E227" s="47"/>
      <c r="F227" s="47"/>
      <c r="G227" s="47"/>
      <c r="H227" s="47"/>
      <c r="I227" s="75"/>
      <c r="J227" s="76"/>
      <c r="K227" s="76"/>
      <c r="L227" s="76"/>
    </row>
    <row r="228" spans="1:12" ht="12.75" x14ac:dyDescent="0.2">
      <c r="A228" s="74"/>
      <c r="B228" s="74"/>
      <c r="C228" s="74"/>
      <c r="D228" s="74"/>
      <c r="E228" s="47"/>
      <c r="F228" s="47"/>
      <c r="G228" s="47"/>
      <c r="H228" s="47"/>
      <c r="I228" s="75"/>
      <c r="J228" s="76"/>
      <c r="K228" s="76"/>
      <c r="L228" s="76"/>
    </row>
    <row r="229" spans="1:12" ht="12.75" x14ac:dyDescent="0.2">
      <c r="A229" s="74"/>
      <c r="B229" s="74"/>
      <c r="C229" s="74"/>
      <c r="D229" s="74"/>
      <c r="E229" s="47"/>
      <c r="F229" s="47"/>
      <c r="G229" s="47"/>
      <c r="H229" s="47"/>
      <c r="I229" s="75"/>
      <c r="J229" s="76"/>
      <c r="K229" s="76"/>
      <c r="L229" s="76"/>
    </row>
    <row r="230" spans="1:12" ht="12.75" x14ac:dyDescent="0.2">
      <c r="A230" s="74"/>
      <c r="B230" s="74"/>
      <c r="C230" s="74"/>
      <c r="D230" s="74"/>
      <c r="E230" s="47"/>
      <c r="F230" s="47"/>
      <c r="G230" s="47"/>
      <c r="H230" s="47"/>
      <c r="I230" s="75"/>
      <c r="J230" s="76"/>
      <c r="K230" s="76"/>
      <c r="L230" s="76"/>
    </row>
    <row r="231" spans="1:12" ht="12.75" x14ac:dyDescent="0.2">
      <c r="A231" s="68"/>
      <c r="B231" s="68"/>
      <c r="C231" s="68"/>
      <c r="D231" s="68"/>
      <c r="E231" s="69"/>
      <c r="F231" s="69"/>
      <c r="G231" s="69"/>
      <c r="H231" s="69"/>
      <c r="I231" s="70"/>
      <c r="J231" s="71"/>
      <c r="K231" s="71"/>
      <c r="L231" s="71"/>
    </row>
    <row r="232" spans="1:12" ht="12.75" x14ac:dyDescent="0.2">
      <c r="A232" s="68"/>
      <c r="B232" s="68"/>
      <c r="C232" s="68"/>
      <c r="D232" s="68"/>
      <c r="E232" s="69"/>
      <c r="F232" s="69"/>
      <c r="G232" s="69"/>
      <c r="H232" s="69"/>
      <c r="I232" s="70"/>
      <c r="J232" s="71"/>
      <c r="K232" s="71"/>
      <c r="L232" s="71"/>
    </row>
    <row r="233" spans="1:12" ht="12.75" x14ac:dyDescent="0.2">
      <c r="A233" s="68"/>
      <c r="B233" s="68"/>
      <c r="C233" s="68"/>
      <c r="D233" s="68"/>
      <c r="E233" s="69"/>
      <c r="F233" s="69"/>
      <c r="G233" s="69"/>
      <c r="H233" s="69"/>
      <c r="I233" s="70"/>
      <c r="J233" s="71"/>
      <c r="K233" s="71"/>
      <c r="L233" s="71"/>
    </row>
    <row r="234" spans="1:12" ht="12.75" x14ac:dyDescent="0.2">
      <c r="A234" s="68"/>
      <c r="B234" s="68"/>
      <c r="C234" s="68"/>
      <c r="D234" s="68"/>
      <c r="E234" s="69"/>
      <c r="F234" s="69"/>
      <c r="G234" s="69"/>
      <c r="H234" s="69"/>
      <c r="I234" s="70"/>
      <c r="J234" s="71"/>
      <c r="K234" s="71"/>
      <c r="L234" s="71"/>
    </row>
    <row r="235" spans="1:12" ht="12.75" x14ac:dyDescent="0.2">
      <c r="A235" s="68"/>
      <c r="B235" s="68"/>
      <c r="C235" s="68"/>
      <c r="D235" s="68"/>
      <c r="E235" s="69"/>
      <c r="F235" s="69"/>
      <c r="G235" s="69"/>
      <c r="H235" s="69"/>
      <c r="I235" s="70"/>
      <c r="J235" s="71"/>
      <c r="K235" s="71"/>
      <c r="L235" s="71"/>
    </row>
    <row r="236" spans="1:12" ht="12.75" x14ac:dyDescent="0.2">
      <c r="A236" s="68"/>
      <c r="B236" s="68"/>
      <c r="C236" s="68"/>
      <c r="D236" s="68"/>
      <c r="E236" s="69"/>
      <c r="F236" s="69"/>
      <c r="G236" s="69"/>
      <c r="H236" s="69"/>
      <c r="I236" s="70"/>
      <c r="J236" s="71"/>
      <c r="K236" s="71"/>
      <c r="L236" s="71"/>
    </row>
    <row r="237" spans="1:12" ht="12.75" x14ac:dyDescent="0.2">
      <c r="A237" s="68"/>
      <c r="B237" s="68"/>
      <c r="C237" s="68"/>
      <c r="D237" s="68"/>
      <c r="E237" s="69"/>
      <c r="F237" s="69"/>
      <c r="G237" s="69"/>
      <c r="H237" s="69"/>
      <c r="I237" s="72"/>
      <c r="J237" s="73"/>
      <c r="K237" s="73"/>
      <c r="L237" s="73"/>
    </row>
    <row r="238" spans="1:12" x14ac:dyDescent="0.2">
      <c r="I238" s="17"/>
      <c r="J238" s="17"/>
      <c r="K238" s="17"/>
      <c r="L238" s="17"/>
    </row>
  </sheetData>
  <mergeCells count="819">
    <mergeCell ref="I185:L186"/>
    <mergeCell ref="A28:D28"/>
    <mergeCell ref="E28:F28"/>
    <mergeCell ref="H28:I28"/>
    <mergeCell ref="K28:L28"/>
    <mergeCell ref="A153:D153"/>
    <mergeCell ref="E153:F153"/>
    <mergeCell ref="G153:H153"/>
    <mergeCell ref="I153:L153"/>
    <mergeCell ref="I134:L134"/>
    <mergeCell ref="I135:L135"/>
    <mergeCell ref="I136:L136"/>
    <mergeCell ref="I132:L133"/>
    <mergeCell ref="I184:L184"/>
    <mergeCell ref="A183:D183"/>
    <mergeCell ref="E183:F183"/>
    <mergeCell ref="G183:H183"/>
    <mergeCell ref="I183:L183"/>
    <mergeCell ref="A182:D182"/>
    <mergeCell ref="E182:F182"/>
    <mergeCell ref="G182:H182"/>
    <mergeCell ref="I182:L182"/>
    <mergeCell ref="E181:F181"/>
    <mergeCell ref="B181:D181"/>
    <mergeCell ref="I187:L193"/>
    <mergeCell ref="A237:D237"/>
    <mergeCell ref="E237:F237"/>
    <mergeCell ref="G237:H237"/>
    <mergeCell ref="I237:L237"/>
    <mergeCell ref="A236:D236"/>
    <mergeCell ref="E236:F236"/>
    <mergeCell ref="G236:H236"/>
    <mergeCell ref="I236:L236"/>
    <mergeCell ref="A235:D235"/>
    <mergeCell ref="E235:F235"/>
    <mergeCell ref="G235:H235"/>
    <mergeCell ref="I235:L235"/>
    <mergeCell ref="A234:D234"/>
    <mergeCell ref="E234:F234"/>
    <mergeCell ref="G234:H234"/>
    <mergeCell ref="I234:L234"/>
    <mergeCell ref="A233:D233"/>
    <mergeCell ref="E233:F233"/>
    <mergeCell ref="G233:H233"/>
    <mergeCell ref="I233:L233"/>
    <mergeCell ref="A232:D232"/>
    <mergeCell ref="E232:F232"/>
    <mergeCell ref="G232:H232"/>
    <mergeCell ref="I232:L232"/>
    <mergeCell ref="A231:D231"/>
    <mergeCell ref="E231:F231"/>
    <mergeCell ref="G231:H231"/>
    <mergeCell ref="I231:L231"/>
    <mergeCell ref="A230:D230"/>
    <mergeCell ref="E230:F230"/>
    <mergeCell ref="G230:H230"/>
    <mergeCell ref="I230:L230"/>
    <mergeCell ref="A229:D229"/>
    <mergeCell ref="E229:F229"/>
    <mergeCell ref="G229:H229"/>
    <mergeCell ref="I229:L229"/>
    <mergeCell ref="A228:D228"/>
    <mergeCell ref="E228:F228"/>
    <mergeCell ref="G228:H228"/>
    <mergeCell ref="I228:L228"/>
    <mergeCell ref="A227:D227"/>
    <mergeCell ref="E227:F227"/>
    <mergeCell ref="G227:H227"/>
    <mergeCell ref="I227:L227"/>
    <mergeCell ref="A226:D226"/>
    <mergeCell ref="E226:F226"/>
    <mergeCell ref="G226:H226"/>
    <mergeCell ref="I226:L226"/>
    <mergeCell ref="A225:D225"/>
    <mergeCell ref="E225:F225"/>
    <mergeCell ref="G225:H225"/>
    <mergeCell ref="I225:L225"/>
    <mergeCell ref="A224:D224"/>
    <mergeCell ref="E224:F224"/>
    <mergeCell ref="G224:H224"/>
    <mergeCell ref="I224:L224"/>
    <mergeCell ref="A223:D223"/>
    <mergeCell ref="E223:F223"/>
    <mergeCell ref="G223:H223"/>
    <mergeCell ref="I223:L223"/>
    <mergeCell ref="A222:D222"/>
    <mergeCell ref="E222:F222"/>
    <mergeCell ref="G222:H222"/>
    <mergeCell ref="I222:L222"/>
    <mergeCell ref="A221:D221"/>
    <mergeCell ref="E221:F221"/>
    <mergeCell ref="G221:H221"/>
    <mergeCell ref="I221:L221"/>
    <mergeCell ref="A220:D220"/>
    <mergeCell ref="E220:F220"/>
    <mergeCell ref="G220:H220"/>
    <mergeCell ref="I220:L220"/>
    <mergeCell ref="A219:D219"/>
    <mergeCell ref="E219:F219"/>
    <mergeCell ref="G219:H219"/>
    <mergeCell ref="I219:L219"/>
    <mergeCell ref="A218:D218"/>
    <mergeCell ref="E218:F218"/>
    <mergeCell ref="G218:H218"/>
    <mergeCell ref="I218:L218"/>
    <mergeCell ref="A217:D217"/>
    <mergeCell ref="E217:F217"/>
    <mergeCell ref="G217:H217"/>
    <mergeCell ref="I217:L217"/>
    <mergeCell ref="A216:D216"/>
    <mergeCell ref="E216:F216"/>
    <mergeCell ref="G216:H216"/>
    <mergeCell ref="I216:L216"/>
    <mergeCell ref="E215:F215"/>
    <mergeCell ref="G215:H215"/>
    <mergeCell ref="I215:L215"/>
    <mergeCell ref="B215:D215"/>
    <mergeCell ref="E214:F214"/>
    <mergeCell ref="G214:H214"/>
    <mergeCell ref="I214:L214"/>
    <mergeCell ref="B214:D214"/>
    <mergeCell ref="A213:D213"/>
    <mergeCell ref="E213:F213"/>
    <mergeCell ref="G213:H213"/>
    <mergeCell ref="I213:L213"/>
    <mergeCell ref="A212:D212"/>
    <mergeCell ref="E212:F212"/>
    <mergeCell ref="G212:H212"/>
    <mergeCell ref="I212:L212"/>
    <mergeCell ref="A211:D211"/>
    <mergeCell ref="E211:F211"/>
    <mergeCell ref="G211:H211"/>
    <mergeCell ref="I211:L211"/>
    <mergeCell ref="A210:D210"/>
    <mergeCell ref="E210:F210"/>
    <mergeCell ref="G210:H210"/>
    <mergeCell ref="I210:L210"/>
    <mergeCell ref="A209:D209"/>
    <mergeCell ref="E209:F209"/>
    <mergeCell ref="G209:H209"/>
    <mergeCell ref="I209:L209"/>
    <mergeCell ref="A208:D208"/>
    <mergeCell ref="E208:F208"/>
    <mergeCell ref="G208:H208"/>
    <mergeCell ref="I208:L208"/>
    <mergeCell ref="A207:D207"/>
    <mergeCell ref="E207:F207"/>
    <mergeCell ref="G207:H207"/>
    <mergeCell ref="I207:L207"/>
    <mergeCell ref="A206:D206"/>
    <mergeCell ref="E206:F206"/>
    <mergeCell ref="G206:H206"/>
    <mergeCell ref="I206:L206"/>
    <mergeCell ref="A205:D205"/>
    <mergeCell ref="E205:F205"/>
    <mergeCell ref="G205:H205"/>
    <mergeCell ref="I205:L205"/>
    <mergeCell ref="A204:D204"/>
    <mergeCell ref="E204:F204"/>
    <mergeCell ref="G204:H204"/>
    <mergeCell ref="I204:L204"/>
    <mergeCell ref="A203:D203"/>
    <mergeCell ref="E203:F203"/>
    <mergeCell ref="G203:H203"/>
    <mergeCell ref="I203:L203"/>
    <mergeCell ref="A202:D202"/>
    <mergeCell ref="E202:F202"/>
    <mergeCell ref="G202:H202"/>
    <mergeCell ref="I202:L202"/>
    <mergeCell ref="A201:D201"/>
    <mergeCell ref="E201:F201"/>
    <mergeCell ref="G201:H201"/>
    <mergeCell ref="I201:L201"/>
    <mergeCell ref="A200:D200"/>
    <mergeCell ref="E200:F200"/>
    <mergeCell ref="G200:H200"/>
    <mergeCell ref="I200:L200"/>
    <mergeCell ref="A199:D199"/>
    <mergeCell ref="E199:F199"/>
    <mergeCell ref="G199:H199"/>
    <mergeCell ref="I199:L199"/>
    <mergeCell ref="A198:D198"/>
    <mergeCell ref="E198:F198"/>
    <mergeCell ref="G198:H198"/>
    <mergeCell ref="I198:L198"/>
    <mergeCell ref="A197:D197"/>
    <mergeCell ref="E197:F197"/>
    <mergeCell ref="G197:H197"/>
    <mergeCell ref="I197:L197"/>
    <mergeCell ref="A196:D196"/>
    <mergeCell ref="E196:F196"/>
    <mergeCell ref="G196:H196"/>
    <mergeCell ref="I196:L196"/>
    <mergeCell ref="A195:D195"/>
    <mergeCell ref="E195:F195"/>
    <mergeCell ref="G195:H195"/>
    <mergeCell ref="I195:L195"/>
    <mergeCell ref="A194:D194"/>
    <mergeCell ref="E194:F194"/>
    <mergeCell ref="G194:H194"/>
    <mergeCell ref="I194:L194"/>
    <mergeCell ref="E193:F193"/>
    <mergeCell ref="G193:H193"/>
    <mergeCell ref="B193:D193"/>
    <mergeCell ref="E192:F192"/>
    <mergeCell ref="G192:H192"/>
    <mergeCell ref="B192:D192"/>
    <mergeCell ref="E191:F191"/>
    <mergeCell ref="G191:H191"/>
    <mergeCell ref="B191:D191"/>
    <mergeCell ref="G187:H187"/>
    <mergeCell ref="E190:F190"/>
    <mergeCell ref="G190:H190"/>
    <mergeCell ref="B190:D190"/>
    <mergeCell ref="E189:F189"/>
    <mergeCell ref="G189:H189"/>
    <mergeCell ref="B189:D189"/>
    <mergeCell ref="E184:F184"/>
    <mergeCell ref="G184:H184"/>
    <mergeCell ref="A185:D186"/>
    <mergeCell ref="E185:F186"/>
    <mergeCell ref="G185:H186"/>
    <mergeCell ref="E188:F188"/>
    <mergeCell ref="G188:H188"/>
    <mergeCell ref="B188:D188"/>
    <mergeCell ref="A187:D187"/>
    <mergeCell ref="E187:F187"/>
    <mergeCell ref="A184:D184"/>
    <mergeCell ref="G181:H181"/>
    <mergeCell ref="I181:L181"/>
    <mergeCell ref="E180:F180"/>
    <mergeCell ref="B180:D180"/>
    <mergeCell ref="G180:H180"/>
    <mergeCell ref="I180:L180"/>
    <mergeCell ref="E179:F179"/>
    <mergeCell ref="B179:D179"/>
    <mergeCell ref="G179:H179"/>
    <mergeCell ref="I179:L179"/>
    <mergeCell ref="E178:F178"/>
    <mergeCell ref="B178:D178"/>
    <mergeCell ref="G178:H178"/>
    <mergeCell ref="I178:L178"/>
    <mergeCell ref="E177:F177"/>
    <mergeCell ref="B177:D177"/>
    <mergeCell ref="G177:H177"/>
    <mergeCell ref="I177:L177"/>
    <mergeCell ref="A176:D176"/>
    <mergeCell ref="E176:F176"/>
    <mergeCell ref="G176:H176"/>
    <mergeCell ref="I176:L176"/>
    <mergeCell ref="A175:D175"/>
    <mergeCell ref="E175:F175"/>
    <mergeCell ref="G175:H175"/>
    <mergeCell ref="I175:L175"/>
    <mergeCell ref="A174:D174"/>
    <mergeCell ref="E174:F174"/>
    <mergeCell ref="G174:H174"/>
    <mergeCell ref="I174:L174"/>
    <mergeCell ref="A173:D173"/>
    <mergeCell ref="E173:F173"/>
    <mergeCell ref="G173:H173"/>
    <mergeCell ref="I173:L173"/>
    <mergeCell ref="A172:D172"/>
    <mergeCell ref="E172:F172"/>
    <mergeCell ref="G172:H172"/>
    <mergeCell ref="I172:L172"/>
    <mergeCell ref="A171:D171"/>
    <mergeCell ref="E171:F171"/>
    <mergeCell ref="G171:H171"/>
    <mergeCell ref="I171:L171"/>
    <mergeCell ref="A170:D170"/>
    <mergeCell ref="E170:F170"/>
    <mergeCell ref="G170:H170"/>
    <mergeCell ref="I170:L170"/>
    <mergeCell ref="A169:D169"/>
    <mergeCell ref="E169:F169"/>
    <mergeCell ref="G169:H169"/>
    <mergeCell ref="I169:L169"/>
    <mergeCell ref="A168:D168"/>
    <mergeCell ref="E168:F168"/>
    <mergeCell ref="G168:H168"/>
    <mergeCell ref="I168:L168"/>
    <mergeCell ref="A167:D167"/>
    <mergeCell ref="E167:F167"/>
    <mergeCell ref="G167:H167"/>
    <mergeCell ref="I167:L167"/>
    <mergeCell ref="A166:D166"/>
    <mergeCell ref="E166:F166"/>
    <mergeCell ref="G166:H166"/>
    <mergeCell ref="I166:L166"/>
    <mergeCell ref="A165:D165"/>
    <mergeCell ref="E165:F165"/>
    <mergeCell ref="G165:H165"/>
    <mergeCell ref="I165:L165"/>
    <mergeCell ref="A164:D164"/>
    <mergeCell ref="E164:F164"/>
    <mergeCell ref="G164:H164"/>
    <mergeCell ref="I164:L164"/>
    <mergeCell ref="A163:D163"/>
    <mergeCell ref="E163:F163"/>
    <mergeCell ref="G163:H163"/>
    <mergeCell ref="I163:L163"/>
    <mergeCell ref="A162:D162"/>
    <mergeCell ref="E162:F162"/>
    <mergeCell ref="G162:H162"/>
    <mergeCell ref="I162:L162"/>
    <mergeCell ref="A161:D161"/>
    <mergeCell ref="E161:F161"/>
    <mergeCell ref="G161:H161"/>
    <mergeCell ref="I161:L161"/>
    <mergeCell ref="A160:D160"/>
    <mergeCell ref="E160:F160"/>
    <mergeCell ref="G160:H160"/>
    <mergeCell ref="I160:L160"/>
    <mergeCell ref="A159:D159"/>
    <mergeCell ref="E159:F159"/>
    <mergeCell ref="G159:H159"/>
    <mergeCell ref="I159:L159"/>
    <mergeCell ref="A158:D158"/>
    <mergeCell ref="E158:F158"/>
    <mergeCell ref="G158:H158"/>
    <mergeCell ref="I158:L158"/>
    <mergeCell ref="A157:D157"/>
    <mergeCell ref="E157:F157"/>
    <mergeCell ref="G157:H157"/>
    <mergeCell ref="I157:L157"/>
    <mergeCell ref="A156:D156"/>
    <mergeCell ref="E156:F156"/>
    <mergeCell ref="G156:H156"/>
    <mergeCell ref="I156:L156"/>
    <mergeCell ref="A155:D155"/>
    <mergeCell ref="E155:F155"/>
    <mergeCell ref="G155:H155"/>
    <mergeCell ref="I155:L155"/>
    <mergeCell ref="A154:D154"/>
    <mergeCell ref="E154:F154"/>
    <mergeCell ref="G154:H154"/>
    <mergeCell ref="I154:L154"/>
    <mergeCell ref="A152:D152"/>
    <mergeCell ref="E152:F152"/>
    <mergeCell ref="G152:H152"/>
    <mergeCell ref="I152:L152"/>
    <mergeCell ref="A151:D151"/>
    <mergeCell ref="E151:F151"/>
    <mergeCell ref="G151:H151"/>
    <mergeCell ref="I151:L151"/>
    <mergeCell ref="A150:D150"/>
    <mergeCell ref="E150:F150"/>
    <mergeCell ref="G150:H150"/>
    <mergeCell ref="I150:L150"/>
    <mergeCell ref="A149:D149"/>
    <mergeCell ref="E149:F149"/>
    <mergeCell ref="G149:H149"/>
    <mergeCell ref="I149:L149"/>
    <mergeCell ref="A148:D148"/>
    <mergeCell ref="E148:F148"/>
    <mergeCell ref="G148:H148"/>
    <mergeCell ref="I148:L148"/>
    <mergeCell ref="A147:D147"/>
    <mergeCell ref="E147:F147"/>
    <mergeCell ref="G147:H147"/>
    <mergeCell ref="I147:L147"/>
    <mergeCell ref="A146:D146"/>
    <mergeCell ref="E146:F146"/>
    <mergeCell ref="G146:H146"/>
    <mergeCell ref="I146:L146"/>
    <mergeCell ref="A145:D145"/>
    <mergeCell ref="E145:F145"/>
    <mergeCell ref="G145:H145"/>
    <mergeCell ref="I145:L145"/>
    <mergeCell ref="A144:D144"/>
    <mergeCell ref="E144:F144"/>
    <mergeCell ref="G144:H144"/>
    <mergeCell ref="I144:L144"/>
    <mergeCell ref="A143:D143"/>
    <mergeCell ref="E143:F143"/>
    <mergeCell ref="G143:H143"/>
    <mergeCell ref="I143:L143"/>
    <mergeCell ref="A142:D142"/>
    <mergeCell ref="E142:F142"/>
    <mergeCell ref="G142:H142"/>
    <mergeCell ref="I142:L142"/>
    <mergeCell ref="A141:D141"/>
    <mergeCell ref="E141:F141"/>
    <mergeCell ref="G141:H141"/>
    <mergeCell ref="I141:L141"/>
    <mergeCell ref="A140:D140"/>
    <mergeCell ref="E140:F140"/>
    <mergeCell ref="G140:H140"/>
    <mergeCell ref="I140:L140"/>
    <mergeCell ref="A139:D139"/>
    <mergeCell ref="E139:F139"/>
    <mergeCell ref="G139:H139"/>
    <mergeCell ref="I139:L139"/>
    <mergeCell ref="A138:D138"/>
    <mergeCell ref="E138:F138"/>
    <mergeCell ref="G138:H138"/>
    <mergeCell ref="I138:L138"/>
    <mergeCell ref="A137:D137"/>
    <mergeCell ref="E137:F137"/>
    <mergeCell ref="G137:H137"/>
    <mergeCell ref="I137:L137"/>
    <mergeCell ref="A136:D136"/>
    <mergeCell ref="E136:F136"/>
    <mergeCell ref="G136:H136"/>
    <mergeCell ref="A135:D135"/>
    <mergeCell ref="E135:F135"/>
    <mergeCell ref="G135:H135"/>
    <mergeCell ref="A134:D134"/>
    <mergeCell ref="E134:F134"/>
    <mergeCell ref="G134:H134"/>
    <mergeCell ref="A132:D133"/>
    <mergeCell ref="E132:F133"/>
    <mergeCell ref="G132:H133"/>
    <mergeCell ref="A17:D17"/>
    <mergeCell ref="A18:D18"/>
    <mergeCell ref="A19:D19"/>
    <mergeCell ref="A20:D20"/>
    <mergeCell ref="A21:D21"/>
    <mergeCell ref="A22:D22"/>
    <mergeCell ref="A23:D23"/>
    <mergeCell ref="A24:D24"/>
    <mergeCell ref="A25:D25"/>
    <mergeCell ref="A26:D26"/>
    <mergeCell ref="A27:D27"/>
    <mergeCell ref="A29:D29"/>
    <mergeCell ref="A30:D30"/>
    <mergeCell ref="A31:D31"/>
    <mergeCell ref="A32:D32"/>
    <mergeCell ref="A33:D33"/>
    <mergeCell ref="A34:D34"/>
    <mergeCell ref="A35:D35"/>
    <mergeCell ref="A36:D36"/>
    <mergeCell ref="A37:D37"/>
    <mergeCell ref="A38:D38"/>
    <mergeCell ref="A39:D39"/>
    <mergeCell ref="A40:D40"/>
    <mergeCell ref="A42:D42"/>
    <mergeCell ref="A43:D43"/>
    <mergeCell ref="A41:D41"/>
    <mergeCell ref="A44:D44"/>
    <mergeCell ref="A45:D45"/>
    <mergeCell ref="A46:D46"/>
    <mergeCell ref="A47:D47"/>
    <mergeCell ref="A48:D48"/>
    <mergeCell ref="A49:D49"/>
    <mergeCell ref="A50:D50"/>
    <mergeCell ref="A51:D51"/>
    <mergeCell ref="E66:F66"/>
    <mergeCell ref="H66:I66"/>
    <mergeCell ref="A57:D57"/>
    <mergeCell ref="B55:D55"/>
    <mergeCell ref="B56:D56"/>
    <mergeCell ref="A66:D66"/>
    <mergeCell ref="A58:D58"/>
    <mergeCell ref="E50:F50"/>
    <mergeCell ref="E45:F45"/>
    <mergeCell ref="E46:F46"/>
    <mergeCell ref="E47:F47"/>
    <mergeCell ref="E48:F48"/>
    <mergeCell ref="E49:F49"/>
    <mergeCell ref="E51:F51"/>
    <mergeCell ref="E52:F52"/>
    <mergeCell ref="E53:F53"/>
    <mergeCell ref="E54:F54"/>
    <mergeCell ref="A13:D13"/>
    <mergeCell ref="A14:D14"/>
    <mergeCell ref="A15:D15"/>
    <mergeCell ref="A16:D16"/>
    <mergeCell ref="E13:F13"/>
    <mergeCell ref="E14:F14"/>
    <mergeCell ref="E15:F15"/>
    <mergeCell ref="E16:F16"/>
    <mergeCell ref="A9:D9"/>
    <mergeCell ref="A10:D10"/>
    <mergeCell ref="A11:D11"/>
    <mergeCell ref="A12:D12"/>
    <mergeCell ref="E9:F9"/>
    <mergeCell ref="E10:F10"/>
    <mergeCell ref="E11:F11"/>
    <mergeCell ref="E12:F12"/>
    <mergeCell ref="E17:F17"/>
    <mergeCell ref="E18:F18"/>
    <mergeCell ref="E19:F19"/>
    <mergeCell ref="E20:F20"/>
    <mergeCell ref="E21:F21"/>
    <mergeCell ref="E22:F22"/>
    <mergeCell ref="E23:F23"/>
    <mergeCell ref="E24:F24"/>
    <mergeCell ref="E25:F25"/>
    <mergeCell ref="E26:F26"/>
    <mergeCell ref="E27:F27"/>
    <mergeCell ref="E29:F29"/>
    <mergeCell ref="E30:F30"/>
    <mergeCell ref="E31:F31"/>
    <mergeCell ref="E32:F32"/>
    <mergeCell ref="E33:F33"/>
    <mergeCell ref="E34:F34"/>
    <mergeCell ref="E35:F35"/>
    <mergeCell ref="E36:F36"/>
    <mergeCell ref="E37:F37"/>
    <mergeCell ref="E38:F38"/>
    <mergeCell ref="E39:F39"/>
    <mergeCell ref="E40:F40"/>
    <mergeCell ref="E42:F42"/>
    <mergeCell ref="E43:F43"/>
    <mergeCell ref="E41:F41"/>
    <mergeCell ref="E44:F44"/>
    <mergeCell ref="H14:I14"/>
    <mergeCell ref="K14:L14"/>
    <mergeCell ref="H15:I15"/>
    <mergeCell ref="K15:L15"/>
    <mergeCell ref="H16:I16"/>
    <mergeCell ref="K16:L16"/>
    <mergeCell ref="H17:I17"/>
    <mergeCell ref="K17:L17"/>
    <mergeCell ref="H18:I18"/>
    <mergeCell ref="K18:L18"/>
    <mergeCell ref="H9:I9"/>
    <mergeCell ref="K9:L9"/>
    <mergeCell ref="H10:I10"/>
    <mergeCell ref="K10:L10"/>
    <mergeCell ref="H11:I11"/>
    <mergeCell ref="K11:L11"/>
    <mergeCell ref="H12:I12"/>
    <mergeCell ref="K12:L12"/>
    <mergeCell ref="H13:I13"/>
    <mergeCell ref="K13:L13"/>
    <mergeCell ref="H19:I19"/>
    <mergeCell ref="K19:L19"/>
    <mergeCell ref="H20:I20"/>
    <mergeCell ref="K20:L20"/>
    <mergeCell ref="H21:I21"/>
    <mergeCell ref="K21:L21"/>
    <mergeCell ref="H22:I22"/>
    <mergeCell ref="K22:L22"/>
    <mergeCell ref="H23:I23"/>
    <mergeCell ref="K23:L23"/>
    <mergeCell ref="H24:I24"/>
    <mergeCell ref="K24:L24"/>
    <mergeCell ref="H25:I25"/>
    <mergeCell ref="K25:L25"/>
    <mergeCell ref="H26:I26"/>
    <mergeCell ref="K26:L26"/>
    <mergeCell ref="H27:I27"/>
    <mergeCell ref="K27:L27"/>
    <mergeCell ref="H29:I29"/>
    <mergeCell ref="K29:L29"/>
    <mergeCell ref="H30:I30"/>
    <mergeCell ref="K30:L30"/>
    <mergeCell ref="H31:I31"/>
    <mergeCell ref="K31:L31"/>
    <mergeCell ref="H32:I32"/>
    <mergeCell ref="K32:L32"/>
    <mergeCell ref="H33:I33"/>
    <mergeCell ref="K33:L33"/>
    <mergeCell ref="H34:I34"/>
    <mergeCell ref="K34:L34"/>
    <mergeCell ref="H35:I35"/>
    <mergeCell ref="K35:L35"/>
    <mergeCell ref="H36:I36"/>
    <mergeCell ref="K36:L36"/>
    <mergeCell ref="H37:I37"/>
    <mergeCell ref="K37:L37"/>
    <mergeCell ref="H38:I38"/>
    <mergeCell ref="K38:L38"/>
    <mergeCell ref="H39:I39"/>
    <mergeCell ref="K39:L39"/>
    <mergeCell ref="H40:I40"/>
    <mergeCell ref="K40:L40"/>
    <mergeCell ref="H42:I42"/>
    <mergeCell ref="K42:L42"/>
    <mergeCell ref="H43:I43"/>
    <mergeCell ref="K43:L43"/>
    <mergeCell ref="H41:I41"/>
    <mergeCell ref="K41:L41"/>
    <mergeCell ref="H44:I44"/>
    <mergeCell ref="K44:L44"/>
    <mergeCell ref="H45:I45"/>
    <mergeCell ref="K45:L45"/>
    <mergeCell ref="H46:I46"/>
    <mergeCell ref="K46:L46"/>
    <mergeCell ref="H47:I47"/>
    <mergeCell ref="K47:L47"/>
    <mergeCell ref="H48:I48"/>
    <mergeCell ref="K48:L48"/>
    <mergeCell ref="H49:I49"/>
    <mergeCell ref="K49:L49"/>
    <mergeCell ref="H50:I50"/>
    <mergeCell ref="K50:L50"/>
    <mergeCell ref="H51:I51"/>
    <mergeCell ref="K51:L51"/>
    <mergeCell ref="H52:I52"/>
    <mergeCell ref="K52:L52"/>
    <mergeCell ref="B54:D54"/>
    <mergeCell ref="H56:I56"/>
    <mergeCell ref="H53:I53"/>
    <mergeCell ref="K53:L53"/>
    <mergeCell ref="K56:L56"/>
    <mergeCell ref="E55:F55"/>
    <mergeCell ref="E56:F56"/>
    <mergeCell ref="H57:I57"/>
    <mergeCell ref="K57:L57"/>
    <mergeCell ref="H54:I54"/>
    <mergeCell ref="K54:L54"/>
    <mergeCell ref="H55:I55"/>
    <mergeCell ref="K70:L70"/>
    <mergeCell ref="B70:D70"/>
    <mergeCell ref="H58:I58"/>
    <mergeCell ref="K58:L58"/>
    <mergeCell ref="K55:L55"/>
    <mergeCell ref="E57:F57"/>
    <mergeCell ref="E58:F58"/>
    <mergeCell ref="E68:F68"/>
    <mergeCell ref="H68:I68"/>
    <mergeCell ref="K68:L68"/>
    <mergeCell ref="B68:D68"/>
    <mergeCell ref="K66:L66"/>
    <mergeCell ref="A67:D67"/>
    <mergeCell ref="E67:F67"/>
    <mergeCell ref="H67:I67"/>
    <mergeCell ref="K67:L67"/>
    <mergeCell ref="E71:F71"/>
    <mergeCell ref="H71:I71"/>
    <mergeCell ref="K71:L71"/>
    <mergeCell ref="B71:D71"/>
    <mergeCell ref="H73:I73"/>
    <mergeCell ref="K73:L73"/>
    <mergeCell ref="A8:D8"/>
    <mergeCell ref="E8:F8"/>
    <mergeCell ref="H8:I8"/>
    <mergeCell ref="K8:L8"/>
    <mergeCell ref="B52:D52"/>
    <mergeCell ref="B53:D53"/>
    <mergeCell ref="B73:D73"/>
    <mergeCell ref="E72:F72"/>
    <mergeCell ref="H72:I72"/>
    <mergeCell ref="K72:L72"/>
    <mergeCell ref="E69:F69"/>
    <mergeCell ref="H69:I69"/>
    <mergeCell ref="K69:L69"/>
    <mergeCell ref="B69:D69"/>
    <mergeCell ref="E70:F70"/>
    <mergeCell ref="H70:I70"/>
    <mergeCell ref="K62:L62"/>
    <mergeCell ref="F62:I62"/>
    <mergeCell ref="K78:L78"/>
    <mergeCell ref="A77:D77"/>
    <mergeCell ref="E77:F77"/>
    <mergeCell ref="H77:I77"/>
    <mergeCell ref="K77:L77"/>
    <mergeCell ref="B72:D72"/>
    <mergeCell ref="A74:D74"/>
    <mergeCell ref="E74:F74"/>
    <mergeCell ref="H74:I74"/>
    <mergeCell ref="K74:L74"/>
    <mergeCell ref="K76:L76"/>
    <mergeCell ref="A78:D78"/>
    <mergeCell ref="E78:F78"/>
    <mergeCell ref="H78:I78"/>
    <mergeCell ref="A75:D75"/>
    <mergeCell ref="E75:F75"/>
    <mergeCell ref="H75:I75"/>
    <mergeCell ref="K75:L75"/>
    <mergeCell ref="A86:D86"/>
    <mergeCell ref="E86:F86"/>
    <mergeCell ref="H86:I86"/>
    <mergeCell ref="K86:L86"/>
    <mergeCell ref="A87:D87"/>
    <mergeCell ref="E87:F87"/>
    <mergeCell ref="H87:I87"/>
    <mergeCell ref="A82:D82"/>
    <mergeCell ref="E82:F82"/>
    <mergeCell ref="H82:I82"/>
    <mergeCell ref="K82:L82"/>
    <mergeCell ref="A83:D83"/>
    <mergeCell ref="E83:F83"/>
    <mergeCell ref="H83:I83"/>
    <mergeCell ref="K83:L83"/>
    <mergeCell ref="K87:L87"/>
    <mergeCell ref="A84:D84"/>
    <mergeCell ref="E84:F84"/>
    <mergeCell ref="H84:I84"/>
    <mergeCell ref="K84:L84"/>
    <mergeCell ref="A85:D85"/>
    <mergeCell ref="E85:F85"/>
    <mergeCell ref="H85:I85"/>
    <mergeCell ref="K85:L85"/>
    <mergeCell ref="B90:D90"/>
    <mergeCell ref="A92:D92"/>
    <mergeCell ref="E92:F92"/>
    <mergeCell ref="H92:I92"/>
    <mergeCell ref="K92:L92"/>
    <mergeCell ref="A88:D88"/>
    <mergeCell ref="E88:F88"/>
    <mergeCell ref="H88:I88"/>
    <mergeCell ref="K88:L88"/>
    <mergeCell ref="A89:D89"/>
    <mergeCell ref="E89:F89"/>
    <mergeCell ref="H89:I89"/>
    <mergeCell ref="K89:L89"/>
    <mergeCell ref="A93:D93"/>
    <mergeCell ref="E93:F93"/>
    <mergeCell ref="H93:I93"/>
    <mergeCell ref="K93:L93"/>
    <mergeCell ref="A94:D94"/>
    <mergeCell ref="E94:F94"/>
    <mergeCell ref="H94:I94"/>
    <mergeCell ref="K94:L94"/>
    <mergeCell ref="A95:D95"/>
    <mergeCell ref="E95:F95"/>
    <mergeCell ref="H95:I95"/>
    <mergeCell ref="K95:L95"/>
    <mergeCell ref="A100:D100"/>
    <mergeCell ref="E100:F100"/>
    <mergeCell ref="H100:I100"/>
    <mergeCell ref="K100:L100"/>
    <mergeCell ref="A101:D101"/>
    <mergeCell ref="E101:F101"/>
    <mergeCell ref="H101:I101"/>
    <mergeCell ref="K101:L101"/>
    <mergeCell ref="A96:D96"/>
    <mergeCell ref="E96:F96"/>
    <mergeCell ref="H96:I96"/>
    <mergeCell ref="K96:L96"/>
    <mergeCell ref="A97:D97"/>
    <mergeCell ref="E97:F97"/>
    <mergeCell ref="H97:I97"/>
    <mergeCell ref="K97:L97"/>
    <mergeCell ref="A98:D98"/>
    <mergeCell ref="E98:F98"/>
    <mergeCell ref="H98:I98"/>
    <mergeCell ref="K98:L98"/>
    <mergeCell ref="B130:L130"/>
    <mergeCell ref="B131:L131"/>
    <mergeCell ref="A102:D102"/>
    <mergeCell ref="E102:F102"/>
    <mergeCell ref="H102:I102"/>
    <mergeCell ref="K102:L102"/>
    <mergeCell ref="F114:I114"/>
    <mergeCell ref="K114:L114"/>
    <mergeCell ref="F115:I115"/>
    <mergeCell ref="K115:L115"/>
    <mergeCell ref="F107:I107"/>
    <mergeCell ref="K106:L106"/>
    <mergeCell ref="F106:I106"/>
    <mergeCell ref="F108:I108"/>
    <mergeCell ref="K107:L107"/>
    <mergeCell ref="K105:L105"/>
    <mergeCell ref="F105:I105"/>
    <mergeCell ref="A123:D123"/>
    <mergeCell ref="F123:L123"/>
    <mergeCell ref="F118:L118"/>
    <mergeCell ref="A122:D122"/>
    <mergeCell ref="A118:D118"/>
    <mergeCell ref="F116:I116"/>
    <mergeCell ref="K116:L116"/>
    <mergeCell ref="F5:K5"/>
    <mergeCell ref="K111:L111"/>
    <mergeCell ref="F1:K1"/>
    <mergeCell ref="K110:L110"/>
    <mergeCell ref="F111:I111"/>
    <mergeCell ref="K109:L109"/>
    <mergeCell ref="F109:I109"/>
    <mergeCell ref="K108:L108"/>
    <mergeCell ref="A2:D2"/>
    <mergeCell ref="A6:D6"/>
    <mergeCell ref="A4:D4"/>
    <mergeCell ref="F2:K2"/>
    <mergeCell ref="F4:K4"/>
    <mergeCell ref="F6:K6"/>
    <mergeCell ref="F3:K3"/>
    <mergeCell ref="E73:F73"/>
    <mergeCell ref="A81:D81"/>
    <mergeCell ref="E81:F81"/>
    <mergeCell ref="H81:I81"/>
    <mergeCell ref="A79:D79"/>
    <mergeCell ref="K79:L79"/>
    <mergeCell ref="A76:D76"/>
    <mergeCell ref="E76:F76"/>
    <mergeCell ref="H76:I76"/>
    <mergeCell ref="K81:L81"/>
    <mergeCell ref="A80:D80"/>
    <mergeCell ref="E80:F80"/>
    <mergeCell ref="H80:I80"/>
    <mergeCell ref="K80:L80"/>
    <mergeCell ref="K113:L113"/>
    <mergeCell ref="F113:I113"/>
    <mergeCell ref="K91:L91"/>
    <mergeCell ref="E79:F79"/>
    <mergeCell ref="H79:I79"/>
    <mergeCell ref="B91:D91"/>
    <mergeCell ref="E90:F90"/>
    <mergeCell ref="H90:I90"/>
    <mergeCell ref="K90:L90"/>
    <mergeCell ref="F103:I103"/>
    <mergeCell ref="F104:I104"/>
    <mergeCell ref="K104:L104"/>
    <mergeCell ref="K103:L103"/>
    <mergeCell ref="E91:F91"/>
    <mergeCell ref="H91:I91"/>
    <mergeCell ref="A99:D99"/>
    <mergeCell ref="E99:F99"/>
    <mergeCell ref="H99:I99"/>
    <mergeCell ref="K99:L99"/>
    <mergeCell ref="A117:L117"/>
    <mergeCell ref="A119:D119"/>
    <mergeCell ref="A120:D120"/>
    <mergeCell ref="A121:D121"/>
    <mergeCell ref="B128:L128"/>
    <mergeCell ref="B129:L129"/>
    <mergeCell ref="A124:D124"/>
    <mergeCell ref="A125:D125"/>
    <mergeCell ref="F119:L119"/>
    <mergeCell ref="F120:L120"/>
    <mergeCell ref="F121:L121"/>
    <mergeCell ref="F122:L122"/>
    <mergeCell ref="F124:L124"/>
    <mergeCell ref="F125:L125"/>
  </mergeCells>
  <phoneticPr fontId="2" type="noConversion"/>
  <printOptions horizontalCentered="1"/>
  <pageMargins left="0.75" right="0.75" top="1" bottom="0.75" header="0.5" footer="0.5"/>
  <pageSetup orientation="portrait" r:id="rId1"/>
  <headerFooter alignWithMargins="0">
    <oddHeader>&amp;C&amp;"Arial,Bold"&amp;12TOWN OF MERRIMACK&amp;"Arial,Regular"&amp;10
&amp;"Arial,Bold"&amp;11 2013 ROAD BOND ESTIMATE FORM</oddHeader>
    <oddFooter>&amp;R&amp;"Arial,Bold"&amp;8Page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indowProtection="1" workbookViewId="0"/>
  </sheetViews>
  <sheetFormatPr defaultRowHeight="12.75" x14ac:dyDescent="0.2"/>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indowProtection="1" workbookViewId="0"/>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2020</vt:lpstr>
      <vt:lpstr>INSTRUCTIONS</vt:lpstr>
      <vt:lpstr>2013</vt:lpstr>
      <vt:lpstr>Sheet2</vt:lpstr>
      <vt:lpstr>Sheet3</vt:lpstr>
      <vt:lpstr>'2020'!Print_Area</vt:lpstr>
      <vt:lpstr>INSTRUCTIONS!Print_Area</vt:lpstr>
    </vt:vector>
  </TitlesOfParts>
  <Company>Merrimack Highway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kfox</dc:creator>
  <cp:lastModifiedBy>Dawn Tuomala</cp:lastModifiedBy>
  <cp:lastPrinted>2021-03-05T15:17:49Z</cp:lastPrinted>
  <dcterms:created xsi:type="dcterms:W3CDTF">2011-12-27T12:58:08Z</dcterms:created>
  <dcterms:modified xsi:type="dcterms:W3CDTF">2021-03-09T13:16:43Z</dcterms:modified>
</cp:coreProperties>
</file>